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8535" windowWidth="19320" windowHeight="4335" tabRatio="646" activeTab="2"/>
  </bookViews>
  <sheets>
    <sheet name="version control" sheetId="30" r:id="rId1"/>
    <sheet name="Guidance" sheetId="28" r:id="rId2"/>
    <sheet name="Option summary" sheetId="29" r:id="rId3"/>
    <sheet name="Fixed data" sheetId="20" r:id="rId4"/>
    <sheet name="Baseline scenario" sheetId="10" r:id="rId5"/>
    <sheet name="Workings baseline" sheetId="27" r:id="rId6"/>
    <sheet name="Option 1" sheetId="31" r:id="rId7"/>
    <sheet name="Workings 1" sheetId="32" r:id="rId8"/>
    <sheet name="Option 2" sheetId="33" r:id="rId9"/>
    <sheet name="Workings 2" sheetId="34" r:id="rId10"/>
  </sheets>
  <externalReferences>
    <externalReference r:id="rId11"/>
  </externalReferences>
  <calcPr calcId="145621"/>
</workbook>
</file>

<file path=xl/calcChain.xml><?xml version="1.0" encoding="utf-8"?>
<calcChain xmlns="http://schemas.openxmlformats.org/spreadsheetml/2006/main">
  <c r="D8" i="34" l="1"/>
  <c r="C7" i="34"/>
  <c r="D7" i="34" s="1"/>
  <c r="D6" i="34"/>
  <c r="D5" i="34"/>
  <c r="BD87" i="33"/>
  <c r="BC87" i="33"/>
  <c r="BC66" i="33" s="1"/>
  <c r="BB87" i="33"/>
  <c r="BB66" i="33" s="1"/>
  <c r="BA87" i="33"/>
  <c r="BA66" i="33" s="1"/>
  <c r="AZ87" i="33"/>
  <c r="AY87" i="33"/>
  <c r="AX87" i="33"/>
  <c r="AX66" i="33" s="1"/>
  <c r="AW87" i="33"/>
  <c r="AW66" i="33" s="1"/>
  <c r="AV87" i="33"/>
  <c r="AV66" i="33" s="1"/>
  <c r="AU87" i="33"/>
  <c r="AU66" i="33" s="1"/>
  <c r="AT87" i="33"/>
  <c r="AT66" i="33" s="1"/>
  <c r="AS87" i="33"/>
  <c r="AS66" i="33" s="1"/>
  <c r="AR87" i="33"/>
  <c r="AQ87" i="33"/>
  <c r="AP87" i="33"/>
  <c r="AO87" i="33"/>
  <c r="AO66" i="33" s="1"/>
  <c r="AN87" i="33"/>
  <c r="AN66" i="33" s="1"/>
  <c r="AM87" i="33"/>
  <c r="AM66" i="33" s="1"/>
  <c r="AL87" i="33"/>
  <c r="AL66" i="33" s="1"/>
  <c r="AK87" i="33"/>
  <c r="AK66" i="33" s="1"/>
  <c r="AJ87" i="33"/>
  <c r="AI87" i="33"/>
  <c r="AH87" i="33"/>
  <c r="AH66" i="33" s="1"/>
  <c r="AG87" i="33"/>
  <c r="AG66" i="33" s="1"/>
  <c r="AF87" i="33"/>
  <c r="AE87" i="33"/>
  <c r="AE66" i="33" s="1"/>
  <c r="AD87" i="33"/>
  <c r="AD66" i="33" s="1"/>
  <c r="AC87" i="33"/>
  <c r="AC66" i="33" s="1"/>
  <c r="AB87" i="33"/>
  <c r="AA87" i="33"/>
  <c r="Z87" i="33"/>
  <c r="Y87" i="33"/>
  <c r="X87" i="33"/>
  <c r="W87" i="33"/>
  <c r="W66" i="33" s="1"/>
  <c r="V87" i="33"/>
  <c r="V66" i="33" s="1"/>
  <c r="U87" i="33"/>
  <c r="U66" i="33" s="1"/>
  <c r="T87" i="33"/>
  <c r="S87" i="33"/>
  <c r="R87" i="33"/>
  <c r="Q87" i="33"/>
  <c r="Q66" i="33" s="1"/>
  <c r="P87" i="33"/>
  <c r="O87" i="33"/>
  <c r="O66" i="33" s="1"/>
  <c r="N87" i="33"/>
  <c r="N66" i="33" s="1"/>
  <c r="M87" i="33"/>
  <c r="M66" i="33" s="1"/>
  <c r="L87" i="33"/>
  <c r="K87" i="33"/>
  <c r="J87" i="33"/>
  <c r="I87" i="33"/>
  <c r="I66" i="33" s="1"/>
  <c r="H87" i="33"/>
  <c r="G87" i="33"/>
  <c r="G66" i="33" s="1"/>
  <c r="F87" i="33"/>
  <c r="F66" i="33" s="1"/>
  <c r="E87" i="33"/>
  <c r="E66" i="33" s="1"/>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BD72" i="33"/>
  <c r="BC72" i="33"/>
  <c r="BB72" i="33"/>
  <c r="BA72" i="33"/>
  <c r="AZ72" i="33"/>
  <c r="AY72" i="33"/>
  <c r="AX72" i="33"/>
  <c r="AW72" i="33"/>
  <c r="AV72" i="33"/>
  <c r="AU72" i="33"/>
  <c r="AT72" i="33"/>
  <c r="AS72" i="33"/>
  <c r="AR72" i="33"/>
  <c r="AQ72" i="33"/>
  <c r="AP72" i="33"/>
  <c r="AO72" i="33"/>
  <c r="AN72" i="33"/>
  <c r="AM72" i="33"/>
  <c r="AL72" i="33"/>
  <c r="AK72" i="33"/>
  <c r="AJ72" i="33"/>
  <c r="AI72" i="33"/>
  <c r="AH72" i="33"/>
  <c r="AG72" i="33"/>
  <c r="AF72" i="33"/>
  <c r="AE72" i="33"/>
  <c r="AD72" i="33"/>
  <c r="AC72" i="33"/>
  <c r="AB72" i="33"/>
  <c r="AA72" i="33"/>
  <c r="Z72" i="33"/>
  <c r="Y72" i="33"/>
  <c r="X72" i="33"/>
  <c r="W72" i="33"/>
  <c r="V72" i="33"/>
  <c r="U72" i="33"/>
  <c r="T72" i="33"/>
  <c r="S72" i="33"/>
  <c r="R72" i="33"/>
  <c r="Q72" i="33"/>
  <c r="P72" i="33"/>
  <c r="O72" i="33"/>
  <c r="N72" i="33"/>
  <c r="M72" i="33"/>
  <c r="L72" i="33"/>
  <c r="K72" i="33"/>
  <c r="J72" i="33"/>
  <c r="I72" i="33"/>
  <c r="H72" i="33"/>
  <c r="G72" i="33"/>
  <c r="F72" i="33"/>
  <c r="E72" i="33"/>
  <c r="BD71" i="33"/>
  <c r="BC71" i="33"/>
  <c r="BB71" i="33"/>
  <c r="BA71" i="33"/>
  <c r="AZ71" i="33"/>
  <c r="AY71" i="33"/>
  <c r="AX71" i="33"/>
  <c r="AW71" i="33"/>
  <c r="AV71" i="33"/>
  <c r="AU71" i="33"/>
  <c r="AT71" i="33"/>
  <c r="AS71" i="33"/>
  <c r="AR71" i="33"/>
  <c r="AQ71" i="33"/>
  <c r="AP71" i="33"/>
  <c r="AO71" i="33"/>
  <c r="AN71" i="33"/>
  <c r="AM71" i="33"/>
  <c r="AL71" i="33"/>
  <c r="AK71" i="33"/>
  <c r="AJ71" i="33"/>
  <c r="AI71" i="33"/>
  <c r="AH71" i="33"/>
  <c r="AG71" i="33"/>
  <c r="AF71" i="33"/>
  <c r="AE71" i="33"/>
  <c r="AD71" i="33"/>
  <c r="AC71" i="33"/>
  <c r="AB71" i="33"/>
  <c r="AA71" i="33"/>
  <c r="Z71" i="33"/>
  <c r="Y71" i="33"/>
  <c r="X71" i="33"/>
  <c r="W71" i="33"/>
  <c r="V71" i="33"/>
  <c r="U71" i="33"/>
  <c r="T71" i="33"/>
  <c r="S71" i="33"/>
  <c r="R71" i="33"/>
  <c r="Q71" i="33"/>
  <c r="P71" i="33"/>
  <c r="O71" i="33"/>
  <c r="N71" i="33"/>
  <c r="M71" i="33"/>
  <c r="L71" i="33"/>
  <c r="K71" i="33"/>
  <c r="J71" i="33"/>
  <c r="I71" i="33"/>
  <c r="H71" i="33"/>
  <c r="G71" i="33"/>
  <c r="F71" i="33"/>
  <c r="E71" i="33"/>
  <c r="BD70" i="33"/>
  <c r="BC70" i="33"/>
  <c r="BB70" i="33"/>
  <c r="BA70" i="33"/>
  <c r="AZ70" i="33"/>
  <c r="AY70" i="33"/>
  <c r="AX70" i="33"/>
  <c r="AW70" i="33"/>
  <c r="AV70" i="33"/>
  <c r="AU70" i="33"/>
  <c r="AT70" i="33"/>
  <c r="AS70" i="33"/>
  <c r="AR70" i="33"/>
  <c r="AQ70" i="33"/>
  <c r="AP70" i="33"/>
  <c r="AO70" i="33"/>
  <c r="AN70" i="33"/>
  <c r="AM70" i="33"/>
  <c r="AL70" i="33"/>
  <c r="AK70" i="33"/>
  <c r="AJ70" i="33"/>
  <c r="AI70" i="33"/>
  <c r="AH70" i="33"/>
  <c r="AG70" i="33"/>
  <c r="AF70" i="33"/>
  <c r="AE70" i="33"/>
  <c r="AD70" i="33"/>
  <c r="AC70" i="33"/>
  <c r="AB70" i="33"/>
  <c r="AA70" i="33"/>
  <c r="Z70" i="33"/>
  <c r="Y70" i="33"/>
  <c r="X70" i="33"/>
  <c r="W70" i="33"/>
  <c r="V70" i="33"/>
  <c r="U70" i="33"/>
  <c r="T70" i="33"/>
  <c r="S70" i="33"/>
  <c r="R70" i="33"/>
  <c r="Q70" i="33"/>
  <c r="P70" i="33"/>
  <c r="O70" i="33"/>
  <c r="N70" i="33"/>
  <c r="M70" i="33"/>
  <c r="L70" i="33"/>
  <c r="K70" i="33"/>
  <c r="J70" i="33"/>
  <c r="I70" i="33"/>
  <c r="H70" i="33"/>
  <c r="G70" i="33"/>
  <c r="F70" i="33"/>
  <c r="E70" i="33"/>
  <c r="BD69" i="33"/>
  <c r="BC69" i="33"/>
  <c r="BB69" i="33"/>
  <c r="BA69" i="33"/>
  <c r="AZ69" i="33"/>
  <c r="AY69" i="33"/>
  <c r="AX69" i="33"/>
  <c r="AW69" i="33"/>
  <c r="AV69" i="33"/>
  <c r="AU69" i="33"/>
  <c r="AT69" i="33"/>
  <c r="AS69" i="33"/>
  <c r="AR69" i="33"/>
  <c r="AQ69" i="33"/>
  <c r="AP69" i="33"/>
  <c r="AO69" i="33"/>
  <c r="AN69" i="33"/>
  <c r="AM69" i="33"/>
  <c r="AL69" i="33"/>
  <c r="AK69" i="33"/>
  <c r="AJ69" i="33"/>
  <c r="AI69" i="33"/>
  <c r="AH69" i="33"/>
  <c r="AG69" i="33"/>
  <c r="AF69" i="33"/>
  <c r="AE69" i="33"/>
  <c r="AD69" i="33"/>
  <c r="AC69" i="33"/>
  <c r="AB69" i="33"/>
  <c r="AA69" i="33"/>
  <c r="Z69" i="33"/>
  <c r="Y69" i="33"/>
  <c r="X69" i="33"/>
  <c r="W69" i="33"/>
  <c r="V69" i="33"/>
  <c r="U69" i="33"/>
  <c r="T69" i="33"/>
  <c r="S69" i="33"/>
  <c r="R69" i="33"/>
  <c r="Q69" i="33"/>
  <c r="P69" i="33"/>
  <c r="O69" i="33"/>
  <c r="N69" i="33"/>
  <c r="M69" i="33"/>
  <c r="L69" i="33"/>
  <c r="K69" i="33"/>
  <c r="J69" i="33"/>
  <c r="I69" i="33"/>
  <c r="H69" i="33"/>
  <c r="G69" i="33"/>
  <c r="F69" i="33"/>
  <c r="E69" i="33"/>
  <c r="BD68" i="33"/>
  <c r="BC68" i="33"/>
  <c r="BB68" i="33"/>
  <c r="BA68" i="33"/>
  <c r="AZ68" i="33"/>
  <c r="AY68" i="33"/>
  <c r="AX68" i="33"/>
  <c r="AW68" i="33"/>
  <c r="AV68" i="33"/>
  <c r="AU68" i="33"/>
  <c r="AT68" i="33"/>
  <c r="AS68" i="33"/>
  <c r="AR68" i="33"/>
  <c r="AQ68" i="33"/>
  <c r="AP68" i="33"/>
  <c r="AO68" i="33"/>
  <c r="AN68" i="33"/>
  <c r="AM68" i="33"/>
  <c r="AL68" i="33"/>
  <c r="AK68" i="33"/>
  <c r="AJ68" i="33"/>
  <c r="AI68" i="33"/>
  <c r="AH68" i="33"/>
  <c r="AG68" i="33"/>
  <c r="AF68" i="33"/>
  <c r="AE68" i="33"/>
  <c r="AD68" i="33"/>
  <c r="AC68" i="33"/>
  <c r="AB68" i="33"/>
  <c r="AA68" i="33"/>
  <c r="Z68" i="33"/>
  <c r="Y68" i="33"/>
  <c r="X68" i="33"/>
  <c r="W68" i="33"/>
  <c r="V68" i="33"/>
  <c r="U68" i="33"/>
  <c r="T68" i="33"/>
  <c r="S68" i="33"/>
  <c r="R68" i="33"/>
  <c r="Q68" i="33"/>
  <c r="P68" i="33"/>
  <c r="O68" i="33"/>
  <c r="N68" i="33"/>
  <c r="M68" i="33"/>
  <c r="L68" i="33"/>
  <c r="K68" i="33"/>
  <c r="J68" i="33"/>
  <c r="I68" i="33"/>
  <c r="H68" i="33"/>
  <c r="G68" i="33"/>
  <c r="F68" i="33"/>
  <c r="E68" i="33"/>
  <c r="BD67" i="33"/>
  <c r="BC67" i="33"/>
  <c r="BB67" i="33"/>
  <c r="BA67" i="33"/>
  <c r="AZ67" i="33"/>
  <c r="AY67" i="33"/>
  <c r="AX67" i="33"/>
  <c r="AW67" i="33"/>
  <c r="AV67" i="33"/>
  <c r="AU67" i="33"/>
  <c r="AT67" i="33"/>
  <c r="AS67" i="33"/>
  <c r="AR67" i="33"/>
  <c r="AQ67" i="33"/>
  <c r="AP67" i="33"/>
  <c r="AO67" i="33"/>
  <c r="AN67" i="33"/>
  <c r="AM67" i="33"/>
  <c r="AL67" i="33"/>
  <c r="AK67" i="33"/>
  <c r="AJ67" i="33"/>
  <c r="AI67" i="33"/>
  <c r="AH67" i="33"/>
  <c r="AG67" i="33"/>
  <c r="AF67" i="33"/>
  <c r="AE67" i="33"/>
  <c r="AD67" i="33"/>
  <c r="AC67" i="33"/>
  <c r="AB67" i="33"/>
  <c r="AA67" i="33"/>
  <c r="Z67" i="33"/>
  <c r="Y67" i="33"/>
  <c r="X67" i="33"/>
  <c r="W67" i="33"/>
  <c r="V67" i="33"/>
  <c r="U67" i="33"/>
  <c r="T67" i="33"/>
  <c r="S67" i="33"/>
  <c r="R67" i="33"/>
  <c r="Q67" i="33"/>
  <c r="P67" i="33"/>
  <c r="O67" i="33"/>
  <c r="N67" i="33"/>
  <c r="M67" i="33"/>
  <c r="L67" i="33"/>
  <c r="K67" i="33"/>
  <c r="J67" i="33"/>
  <c r="I67" i="33"/>
  <c r="H67" i="33"/>
  <c r="G67" i="33"/>
  <c r="F67" i="33"/>
  <c r="E67" i="33"/>
  <c r="BD66" i="33"/>
  <c r="AZ66" i="33"/>
  <c r="AY66" i="33"/>
  <c r="AR66" i="33"/>
  <c r="AQ66" i="33"/>
  <c r="AP66" i="33"/>
  <c r="AJ66" i="33"/>
  <c r="AI66" i="33"/>
  <c r="AF66" i="33"/>
  <c r="AB66" i="33"/>
  <c r="AA66" i="33"/>
  <c r="Z66" i="33"/>
  <c r="Y66" i="33"/>
  <c r="X66" i="33"/>
  <c r="T66" i="33"/>
  <c r="S66" i="33"/>
  <c r="R66" i="33"/>
  <c r="P66" i="33"/>
  <c r="L66" i="33"/>
  <c r="K66" i="33"/>
  <c r="J66" i="33"/>
  <c r="H66" i="33"/>
  <c r="BD65" i="33"/>
  <c r="BD76" i="33" s="1"/>
  <c r="BC65" i="33"/>
  <c r="BB65" i="33"/>
  <c r="BA65" i="33"/>
  <c r="AZ65" i="33"/>
  <c r="AY65" i="33"/>
  <c r="AX65" i="33"/>
  <c r="AW65" i="33"/>
  <c r="AV65" i="33"/>
  <c r="AU65" i="33"/>
  <c r="AT65" i="33"/>
  <c r="AS65" i="33"/>
  <c r="AR65" i="33"/>
  <c r="AQ65" i="33"/>
  <c r="AP65" i="33"/>
  <c r="AO65" i="33"/>
  <c r="AN65" i="33"/>
  <c r="AM65" i="33"/>
  <c r="AL65" i="33"/>
  <c r="AK65" i="33"/>
  <c r="AJ65" i="33"/>
  <c r="AI65" i="33"/>
  <c r="AH65" i="33"/>
  <c r="AG65" i="33"/>
  <c r="AF65" i="33"/>
  <c r="AE65" i="33"/>
  <c r="AD65" i="33"/>
  <c r="AC65" i="33"/>
  <c r="AB65" i="33"/>
  <c r="AA65" i="33"/>
  <c r="Z65" i="33"/>
  <c r="Y65" i="33"/>
  <c r="X65" i="33"/>
  <c r="W65" i="33"/>
  <c r="V65" i="33"/>
  <c r="U65" i="33"/>
  <c r="T65" i="33"/>
  <c r="S65" i="33"/>
  <c r="R65" i="33"/>
  <c r="Q65" i="33"/>
  <c r="P65" i="33"/>
  <c r="O65" i="33"/>
  <c r="N65" i="33"/>
  <c r="M65" i="33"/>
  <c r="L65" i="33"/>
  <c r="K65" i="33"/>
  <c r="J65" i="33"/>
  <c r="I65" i="33"/>
  <c r="H65" i="33"/>
  <c r="G65" i="33"/>
  <c r="F65" i="33"/>
  <c r="E65" i="33"/>
  <c r="E60" i="33"/>
  <c r="BD26" i="33"/>
  <c r="AY26" i="33"/>
  <c r="AV26" i="33"/>
  <c r="AT26" i="33"/>
  <c r="AN26" i="33"/>
  <c r="AF26" i="33"/>
  <c r="AF28" i="33" s="1"/>
  <c r="AF29" i="33" s="1"/>
  <c r="AD26" i="33"/>
  <c r="AD28" i="33" s="1"/>
  <c r="X26" i="33"/>
  <c r="P26" i="33"/>
  <c r="P28" i="33" s="1"/>
  <c r="Y41" i="33" s="1"/>
  <c r="N26" i="33"/>
  <c r="N28" i="33" s="1"/>
  <c r="Q39" i="33" s="1"/>
  <c r="H26" i="33"/>
  <c r="H28" i="33" s="1"/>
  <c r="BD25" i="33"/>
  <c r="BC25" i="33"/>
  <c r="BC26" i="33" s="1"/>
  <c r="BB25" i="33"/>
  <c r="BB26" i="33" s="1"/>
  <c r="BA25" i="33"/>
  <c r="BA26" i="33" s="1"/>
  <c r="AZ25" i="33"/>
  <c r="AZ26" i="33" s="1"/>
  <c r="AY25" i="33"/>
  <c r="AX25" i="33"/>
  <c r="AX26" i="33" s="1"/>
  <c r="AW25" i="33"/>
  <c r="AV25" i="33"/>
  <c r="AU25" i="33"/>
  <c r="AT25" i="33"/>
  <c r="AS25" i="33"/>
  <c r="AR25" i="33"/>
  <c r="AQ25" i="33"/>
  <c r="AP25" i="33"/>
  <c r="AP26" i="33" s="1"/>
  <c r="AO25" i="33"/>
  <c r="AN25" i="33"/>
  <c r="AM25" i="33"/>
  <c r="AL25" i="33"/>
  <c r="AL26" i="33" s="1"/>
  <c r="AK25" i="33"/>
  <c r="AJ25" i="33"/>
  <c r="AI25" i="33"/>
  <c r="AH25" i="33"/>
  <c r="AG25" i="33"/>
  <c r="AF25" i="33"/>
  <c r="AE25" i="33"/>
  <c r="AD25" i="33"/>
  <c r="AC25" i="33"/>
  <c r="AB25" i="33"/>
  <c r="AA25" i="33"/>
  <c r="Z25" i="33"/>
  <c r="Z26" i="33" s="1"/>
  <c r="Y25" i="33"/>
  <c r="X25" i="33"/>
  <c r="W25" i="33"/>
  <c r="V25" i="33"/>
  <c r="V26" i="33" s="1"/>
  <c r="U25" i="33"/>
  <c r="T25" i="33"/>
  <c r="S25" i="33"/>
  <c r="R25" i="33"/>
  <c r="Q25" i="33"/>
  <c r="P25" i="33"/>
  <c r="O25" i="33"/>
  <c r="N25" i="33"/>
  <c r="M25" i="33"/>
  <c r="L25" i="33"/>
  <c r="K25" i="33"/>
  <c r="J25" i="33"/>
  <c r="J26" i="33" s="1"/>
  <c r="I25" i="33"/>
  <c r="H25" i="33"/>
  <c r="G25" i="33"/>
  <c r="F25" i="33"/>
  <c r="F26" i="33" s="1"/>
  <c r="E25" i="33"/>
  <c r="AW18" i="33"/>
  <c r="AW26" i="33" s="1"/>
  <c r="AV18" i="33"/>
  <c r="AU18" i="33"/>
  <c r="AU26" i="33" s="1"/>
  <c r="AT18" i="33"/>
  <c r="AS18" i="33"/>
  <c r="AR18" i="33"/>
  <c r="AQ18" i="33"/>
  <c r="AQ26" i="33" s="1"/>
  <c r="AP18" i="33"/>
  <c r="AO18" i="33"/>
  <c r="AO26" i="33" s="1"/>
  <c r="AN18" i="33"/>
  <c r="AM18" i="33"/>
  <c r="AM26" i="33" s="1"/>
  <c r="AL18" i="33"/>
  <c r="AK18" i="33"/>
  <c r="AJ18" i="33"/>
  <c r="AI18" i="33"/>
  <c r="AI26" i="33" s="1"/>
  <c r="AH18" i="33"/>
  <c r="AH26" i="33" s="1"/>
  <c r="AG18" i="33"/>
  <c r="AG26" i="33" s="1"/>
  <c r="AF18" i="33"/>
  <c r="AE18" i="33"/>
  <c r="AE26" i="33" s="1"/>
  <c r="AD18" i="33"/>
  <c r="AC18" i="33"/>
  <c r="AB18" i="33"/>
  <c r="AA18" i="33"/>
  <c r="AA26" i="33" s="1"/>
  <c r="Z18" i="33"/>
  <c r="Y18" i="33"/>
  <c r="Y26" i="33" s="1"/>
  <c r="X18" i="33"/>
  <c r="W18" i="33"/>
  <c r="W26" i="33" s="1"/>
  <c r="W28" i="33" s="1"/>
  <c r="V18" i="33"/>
  <c r="U18" i="33"/>
  <c r="T18" i="33"/>
  <c r="S18" i="33"/>
  <c r="S26" i="33" s="1"/>
  <c r="R18" i="33"/>
  <c r="R26" i="33" s="1"/>
  <c r="Q18" i="33"/>
  <c r="Q26" i="33" s="1"/>
  <c r="P18" i="33"/>
  <c r="O18" i="33"/>
  <c r="O26" i="33" s="1"/>
  <c r="N18" i="33"/>
  <c r="M18" i="33"/>
  <c r="L18" i="33"/>
  <c r="K18" i="33"/>
  <c r="K26" i="33" s="1"/>
  <c r="J18" i="33"/>
  <c r="I18" i="33"/>
  <c r="I26" i="33" s="1"/>
  <c r="H18" i="33"/>
  <c r="G18" i="33"/>
  <c r="F18" i="33"/>
  <c r="E18" i="33"/>
  <c r="L76" i="33" l="1"/>
  <c r="T76" i="33"/>
  <c r="AB76" i="33"/>
  <c r="F76" i="33"/>
  <c r="N76" i="33"/>
  <c r="V76" i="33"/>
  <c r="AD76" i="33"/>
  <c r="AL76" i="33"/>
  <c r="AT76" i="33"/>
  <c r="BB76" i="33"/>
  <c r="X76" i="33"/>
  <c r="Y76" i="33"/>
  <c r="Q76" i="33"/>
  <c r="AO76" i="33"/>
  <c r="J76" i="33"/>
  <c r="I76" i="33"/>
  <c r="AG76" i="33"/>
  <c r="AW76" i="33"/>
  <c r="K76" i="33"/>
  <c r="S76" i="33"/>
  <c r="AA76" i="33"/>
  <c r="P76" i="33"/>
  <c r="AF76" i="33"/>
  <c r="AN76" i="33"/>
  <c r="AV76" i="33"/>
  <c r="AH76" i="33"/>
  <c r="AI76" i="33"/>
  <c r="AR76" i="33"/>
  <c r="AZ76" i="33"/>
  <c r="M76" i="33"/>
  <c r="U76" i="33"/>
  <c r="AC76" i="33"/>
  <c r="AK76" i="33"/>
  <c r="AS76" i="33"/>
  <c r="BA76" i="33"/>
  <c r="AX76" i="33"/>
  <c r="AQ76" i="33"/>
  <c r="AJ76" i="33"/>
  <c r="E76" i="33"/>
  <c r="I28" i="33"/>
  <c r="I29" i="33"/>
  <c r="AG28" i="33"/>
  <c r="AG29" i="33"/>
  <c r="AO28" i="33"/>
  <c r="AO29" i="33"/>
  <c r="AW29" i="33"/>
  <c r="AW28" i="33"/>
  <c r="AH28" i="33"/>
  <c r="AL28" i="33"/>
  <c r="AL29" i="33" s="1"/>
  <c r="Y28" i="33"/>
  <c r="Y29" i="33" s="1"/>
  <c r="R29" i="33"/>
  <c r="R28" i="33"/>
  <c r="V28" i="33"/>
  <c r="J29" i="33"/>
  <c r="J28" i="33"/>
  <c r="Z29" i="33"/>
  <c r="Z28" i="33"/>
  <c r="AP29" i="33"/>
  <c r="AP28" i="33"/>
  <c r="Q28" i="33"/>
  <c r="Q29" i="33"/>
  <c r="BA55" i="33"/>
  <c r="AS55" i="33"/>
  <c r="AK55" i="33"/>
  <c r="AX55" i="33"/>
  <c r="AO55" i="33"/>
  <c r="AF55" i="33"/>
  <c r="AV55" i="33"/>
  <c r="AM55" i="33"/>
  <c r="AZ55" i="33"/>
  <c r="AQ55" i="33"/>
  <c r="AH55" i="33"/>
  <c r="AR55" i="33"/>
  <c r="BD55" i="33"/>
  <c r="AP55" i="33"/>
  <c r="BC55" i="33"/>
  <c r="AN55" i="33"/>
  <c r="BB55" i="33"/>
  <c r="AL55" i="33"/>
  <c r="AW55" i="33"/>
  <c r="AI55" i="33"/>
  <c r="AU55" i="33"/>
  <c r="AG55" i="33"/>
  <c r="AE55" i="33"/>
  <c r="AY55" i="33"/>
  <c r="AT55" i="33"/>
  <c r="AJ55" i="33"/>
  <c r="F28" i="33"/>
  <c r="F29" i="33"/>
  <c r="AU28" i="33"/>
  <c r="AY33" i="33"/>
  <c r="AQ33" i="33"/>
  <c r="AI33" i="33"/>
  <c r="AA33" i="33"/>
  <c r="S33" i="33"/>
  <c r="K33" i="33"/>
  <c r="AU33" i="33"/>
  <c r="AL33" i="33"/>
  <c r="AC33" i="33"/>
  <c r="T33" i="33"/>
  <c r="J33" i="33"/>
  <c r="AT33" i="33"/>
  <c r="AK33" i="33"/>
  <c r="AB33" i="33"/>
  <c r="R33" i="33"/>
  <c r="I33" i="33"/>
  <c r="Y33" i="33"/>
  <c r="AS33" i="33"/>
  <c r="AJ33" i="33"/>
  <c r="Z33" i="33"/>
  <c r="Q33" i="33"/>
  <c r="BA33" i="33"/>
  <c r="AR33" i="33"/>
  <c r="AH33" i="33"/>
  <c r="P33" i="33"/>
  <c r="AZ33" i="33"/>
  <c r="AP33" i="33"/>
  <c r="AG33" i="33"/>
  <c r="X33" i="33"/>
  <c r="O33" i="33"/>
  <c r="AW33" i="33"/>
  <c r="AN33" i="33"/>
  <c r="AE33" i="33"/>
  <c r="V33" i="33"/>
  <c r="M33" i="33"/>
  <c r="X28" i="33"/>
  <c r="X29" i="33"/>
  <c r="AN28" i="33"/>
  <c r="W29" i="33"/>
  <c r="AF33" i="33"/>
  <c r="BC39" i="33"/>
  <c r="AM33" i="33"/>
  <c r="AO33" i="33"/>
  <c r="AT29" i="33"/>
  <c r="AT28" i="33"/>
  <c r="L33" i="33"/>
  <c r="AV33" i="33"/>
  <c r="BC48" i="33"/>
  <c r="AU48" i="33"/>
  <c r="AM48" i="33"/>
  <c r="AE48" i="33"/>
  <c r="AW48" i="33"/>
  <c r="AO48" i="33"/>
  <c r="AG48" i="33"/>
  <c r="Y48" i="33"/>
  <c r="AZ48" i="33"/>
  <c r="AP48" i="33"/>
  <c r="AD48" i="33"/>
  <c r="AY48" i="33"/>
  <c r="AN48" i="33"/>
  <c r="AC48" i="33"/>
  <c r="AX48" i="33"/>
  <c r="AL48" i="33"/>
  <c r="AB48" i="33"/>
  <c r="AV48" i="33"/>
  <c r="AK48" i="33"/>
  <c r="AA48" i="33"/>
  <c r="BD48" i="33"/>
  <c r="AS48" i="33"/>
  <c r="AI48" i="33"/>
  <c r="X48" i="33"/>
  <c r="BB48" i="33"/>
  <c r="AR48" i="33"/>
  <c r="AH48" i="33"/>
  <c r="AF48" i="33"/>
  <c r="Z48" i="33"/>
  <c r="BA48" i="33"/>
  <c r="AT48" i="33"/>
  <c r="AQ48" i="33"/>
  <c r="AJ48" i="33"/>
  <c r="N33" i="33"/>
  <c r="AX33" i="33"/>
  <c r="O28" i="33"/>
  <c r="AA28" i="33"/>
  <c r="BA41" i="33"/>
  <c r="AS41" i="33"/>
  <c r="AK41" i="33"/>
  <c r="AC41" i="33"/>
  <c r="U41" i="33"/>
  <c r="AZ41" i="33"/>
  <c r="AR41" i="33"/>
  <c r="AJ41" i="33"/>
  <c r="AB41" i="33"/>
  <c r="T41" i="33"/>
  <c r="AY41" i="33"/>
  <c r="AQ41" i="33"/>
  <c r="AI41" i="33"/>
  <c r="BC41" i="33"/>
  <c r="AU41" i="33"/>
  <c r="AM41" i="33"/>
  <c r="AE41" i="33"/>
  <c r="W41" i="33"/>
  <c r="BB41" i="33"/>
  <c r="AL41" i="33"/>
  <c r="X41" i="33"/>
  <c r="AX41" i="33"/>
  <c r="AH41" i="33"/>
  <c r="V41" i="33"/>
  <c r="AW41" i="33"/>
  <c r="AG41" i="33"/>
  <c r="S41" i="33"/>
  <c r="AV41" i="33"/>
  <c r="AF41" i="33"/>
  <c r="R41" i="33"/>
  <c r="AT41" i="33"/>
  <c r="AD41" i="33"/>
  <c r="Q41" i="33"/>
  <c r="AP41" i="33"/>
  <c r="AA41" i="33"/>
  <c r="AO41" i="33"/>
  <c r="Z41" i="33"/>
  <c r="N29" i="33"/>
  <c r="U33" i="33"/>
  <c r="AN41" i="33"/>
  <c r="AE28" i="33"/>
  <c r="BB39" i="33"/>
  <c r="AT39" i="33"/>
  <c r="AL39" i="33"/>
  <c r="AD39" i="33"/>
  <c r="V39" i="33"/>
  <c r="BA39" i="33"/>
  <c r="AS39" i="33"/>
  <c r="AK39" i="33"/>
  <c r="AC39" i="33"/>
  <c r="U39" i="33"/>
  <c r="BD39" i="33"/>
  <c r="AV39" i="33"/>
  <c r="AN39" i="33"/>
  <c r="AF39" i="33"/>
  <c r="X39" i="33"/>
  <c r="P39" i="33"/>
  <c r="AZ39" i="33"/>
  <c r="AO39" i="33"/>
  <c r="AA39" i="33"/>
  <c r="O39" i="33"/>
  <c r="AY39" i="33"/>
  <c r="AM39" i="33"/>
  <c r="Z39" i="33"/>
  <c r="AX39" i="33"/>
  <c r="AJ39" i="33"/>
  <c r="Y39" i="33"/>
  <c r="AW39" i="33"/>
  <c r="AI39" i="33"/>
  <c r="W39" i="33"/>
  <c r="AU39" i="33"/>
  <c r="AH39" i="33"/>
  <c r="T39" i="33"/>
  <c r="AR39" i="33"/>
  <c r="AG39" i="33"/>
  <c r="S39" i="33"/>
  <c r="AQ39" i="33"/>
  <c r="AE39" i="33"/>
  <c r="R39" i="33"/>
  <c r="K29" i="33"/>
  <c r="K28" i="33"/>
  <c r="AQ29" i="33"/>
  <c r="AQ28" i="33"/>
  <c r="AV28" i="33"/>
  <c r="H29" i="33"/>
  <c r="L26" i="33"/>
  <c r="AR26" i="33"/>
  <c r="M26" i="33"/>
  <c r="AK26" i="33"/>
  <c r="P29" i="33"/>
  <c r="W33" i="33"/>
  <c r="AB39" i="33"/>
  <c r="BD41" i="33"/>
  <c r="C9" i="33"/>
  <c r="G26" i="33"/>
  <c r="AM28" i="33"/>
  <c r="AM29" i="33" s="1"/>
  <c r="AD29" i="33"/>
  <c r="S28" i="33"/>
  <c r="S29" i="33" s="1"/>
  <c r="AI28" i="33"/>
  <c r="AZ57" i="33"/>
  <c r="AR57" i="33"/>
  <c r="AJ57" i="33"/>
  <c r="BD57" i="33"/>
  <c r="AU57" i="33"/>
  <c r="AL57" i="33"/>
  <c r="BB57" i="33"/>
  <c r="AS57" i="33"/>
  <c r="AI57" i="33"/>
  <c r="AW57" i="33"/>
  <c r="AN57" i="33"/>
  <c r="BA57" i="33"/>
  <c r="AM57" i="33"/>
  <c r="AY57" i="33"/>
  <c r="AK57" i="33"/>
  <c r="AX57" i="33"/>
  <c r="AH57" i="33"/>
  <c r="AV57" i="33"/>
  <c r="AG57" i="33"/>
  <c r="AQ57" i="33"/>
  <c r="AP57" i="33"/>
  <c r="AO57" i="33"/>
  <c r="BC57" i="33"/>
  <c r="AT57" i="33"/>
  <c r="T26" i="33"/>
  <c r="AB26" i="33"/>
  <c r="AJ26" i="33"/>
  <c r="E26" i="33"/>
  <c r="U26" i="33"/>
  <c r="AC26" i="33"/>
  <c r="AS26" i="33"/>
  <c r="AD33" i="33"/>
  <c r="AP39" i="33"/>
  <c r="R76" i="33"/>
  <c r="Z76" i="33"/>
  <c r="AP76" i="33"/>
  <c r="AY76" i="33"/>
  <c r="G76" i="33"/>
  <c r="O76" i="33"/>
  <c r="W76" i="33"/>
  <c r="AE76" i="33"/>
  <c r="AM76" i="33"/>
  <c r="AU76" i="33"/>
  <c r="BC76" i="33"/>
  <c r="H76" i="33"/>
  <c r="D8" i="32"/>
  <c r="D6" i="32"/>
  <c r="D5" i="32"/>
  <c r="C7" i="32"/>
  <c r="D7" i="32" s="1"/>
  <c r="T28" i="33" l="1"/>
  <c r="M28" i="33"/>
  <c r="BC36" i="33"/>
  <c r="AU36" i="33"/>
  <c r="AM36" i="33"/>
  <c r="AE36" i="33"/>
  <c r="W36" i="33"/>
  <c r="O36" i="33"/>
  <c r="AW36" i="33"/>
  <c r="AO36" i="33"/>
  <c r="AG36" i="33"/>
  <c r="Y36" i="33"/>
  <c r="Q36" i="33"/>
  <c r="BD36" i="33"/>
  <c r="AS36" i="33"/>
  <c r="AI36" i="33"/>
  <c r="X36" i="33"/>
  <c r="M36" i="33"/>
  <c r="BB36" i="33"/>
  <c r="AR36" i="33"/>
  <c r="AH36" i="33"/>
  <c r="V36" i="33"/>
  <c r="L36" i="33"/>
  <c r="BA36" i="33"/>
  <c r="AQ36" i="33"/>
  <c r="AF36" i="33"/>
  <c r="U36" i="33"/>
  <c r="AZ36" i="33"/>
  <c r="AP36" i="33"/>
  <c r="AD36" i="33"/>
  <c r="T36" i="33"/>
  <c r="AY36" i="33"/>
  <c r="AN36" i="33"/>
  <c r="AC36" i="33"/>
  <c r="S36" i="33"/>
  <c r="AX36" i="33"/>
  <c r="AV36" i="33"/>
  <c r="AK36" i="33"/>
  <c r="AA36" i="33"/>
  <c r="P36" i="33"/>
  <c r="N36" i="33"/>
  <c r="AT36" i="33"/>
  <c r="AL36" i="33"/>
  <c r="AJ36" i="33"/>
  <c r="AB36" i="33"/>
  <c r="Z36" i="33"/>
  <c r="R36" i="33"/>
  <c r="BC49" i="33"/>
  <c r="AU49" i="33"/>
  <c r="AM49" i="33"/>
  <c r="AE49" i="33"/>
  <c r="AW49" i="33"/>
  <c r="AO49" i="33"/>
  <c r="AG49" i="33"/>
  <c r="Y49" i="33"/>
  <c r="AZ49" i="33"/>
  <c r="AP49" i="33"/>
  <c r="AD49" i="33"/>
  <c r="AY49" i="33"/>
  <c r="AN49" i="33"/>
  <c r="AC49" i="33"/>
  <c r="AX49" i="33"/>
  <c r="AL49" i="33"/>
  <c r="AB49" i="33"/>
  <c r="AV49" i="33"/>
  <c r="AK49" i="33"/>
  <c r="AA49" i="33"/>
  <c r="BD49" i="33"/>
  <c r="AS49" i="33"/>
  <c r="AI49" i="33"/>
  <c r="BB49" i="33"/>
  <c r="AR49" i="33"/>
  <c r="AH49" i="33"/>
  <c r="AQ49" i="33"/>
  <c r="AJ49" i="33"/>
  <c r="AF49" i="33"/>
  <c r="Z49" i="33"/>
  <c r="BA49" i="33"/>
  <c r="AT49" i="33"/>
  <c r="AY31" i="33"/>
  <c r="AQ31" i="33"/>
  <c r="AI31" i="33"/>
  <c r="AA31" i="33"/>
  <c r="S31" i="33"/>
  <c r="K31" i="33"/>
  <c r="AR31" i="33"/>
  <c r="AH31" i="33"/>
  <c r="Y31" i="33"/>
  <c r="P31" i="33"/>
  <c r="G31" i="33"/>
  <c r="AE31" i="33"/>
  <c r="AP31" i="33"/>
  <c r="AG31" i="33"/>
  <c r="X31" i="33"/>
  <c r="O31" i="33"/>
  <c r="AW31" i="33"/>
  <c r="V31" i="33"/>
  <c r="AX31" i="33"/>
  <c r="AO31" i="33"/>
  <c r="AF31" i="33"/>
  <c r="W31" i="33"/>
  <c r="N31" i="33"/>
  <c r="AN31" i="33"/>
  <c r="M31" i="33"/>
  <c r="AV31" i="33"/>
  <c r="AM31" i="33"/>
  <c r="AD31" i="33"/>
  <c r="U31" i="33"/>
  <c r="L31" i="33"/>
  <c r="AT31" i="33"/>
  <c r="AK31" i="33"/>
  <c r="AB31" i="33"/>
  <c r="R31" i="33"/>
  <c r="I31" i="33"/>
  <c r="AS31" i="33"/>
  <c r="H31" i="33"/>
  <c r="AL31" i="33"/>
  <c r="AJ31" i="33"/>
  <c r="AC31" i="33"/>
  <c r="Z31" i="33"/>
  <c r="T31" i="33"/>
  <c r="Q31" i="33"/>
  <c r="AU31" i="33"/>
  <c r="J31" i="33"/>
  <c r="AY51" i="33"/>
  <c r="AX51" i="33"/>
  <c r="AP51" i="33"/>
  <c r="AH51" i="33"/>
  <c r="AV51" i="33"/>
  <c r="AN51" i="33"/>
  <c r="AF51" i="33"/>
  <c r="BA51" i="33"/>
  <c r="AR51" i="33"/>
  <c r="AJ51" i="33"/>
  <c r="AB51" i="33"/>
  <c r="AZ51" i="33"/>
  <c r="AL51" i="33"/>
  <c r="AW51" i="33"/>
  <c r="AK51" i="33"/>
  <c r="AU51" i="33"/>
  <c r="AI51" i="33"/>
  <c r="AT51" i="33"/>
  <c r="AG51" i="33"/>
  <c r="BD51" i="33"/>
  <c r="AQ51" i="33"/>
  <c r="AD51" i="33"/>
  <c r="BC51" i="33"/>
  <c r="AO51" i="33"/>
  <c r="AC51" i="33"/>
  <c r="AA51" i="33"/>
  <c r="BB51" i="33"/>
  <c r="AS51" i="33"/>
  <c r="AM51" i="33"/>
  <c r="AE51" i="33"/>
  <c r="AK28" i="33"/>
  <c r="AR28" i="33"/>
  <c r="AZ56" i="33"/>
  <c r="AR56" i="33"/>
  <c r="AJ56" i="33"/>
  <c r="BA56" i="33"/>
  <c r="AQ56" i="33"/>
  <c r="AH56" i="33"/>
  <c r="AX56" i="33"/>
  <c r="AO56" i="33"/>
  <c r="AF56" i="33"/>
  <c r="BC56" i="33"/>
  <c r="AT56" i="33"/>
  <c r="AK56" i="33"/>
  <c r="AV56" i="33"/>
  <c r="AG56" i="33"/>
  <c r="AU56" i="33"/>
  <c r="AS56" i="33"/>
  <c r="AP56" i="33"/>
  <c r="BB56" i="33"/>
  <c r="AM56" i="33"/>
  <c r="AY56" i="33"/>
  <c r="AL56" i="33"/>
  <c r="BD56" i="33"/>
  <c r="AW56" i="33"/>
  <c r="AN56" i="33"/>
  <c r="AI56" i="33"/>
  <c r="BD50" i="33"/>
  <c r="AV50" i="33"/>
  <c r="AN50" i="33"/>
  <c r="AF50" i="33"/>
  <c r="BB50" i="33"/>
  <c r="AT50" i="33"/>
  <c r="AX50" i="33"/>
  <c r="AP50" i="33"/>
  <c r="AH50" i="33"/>
  <c r="Z50" i="33"/>
  <c r="BC50" i="33"/>
  <c r="AQ50" i="33"/>
  <c r="AE50" i="33"/>
  <c r="BA50" i="33"/>
  <c r="AO50" i="33"/>
  <c r="AD50" i="33"/>
  <c r="AZ50" i="33"/>
  <c r="AM50" i="33"/>
  <c r="AC50" i="33"/>
  <c r="AY50" i="33"/>
  <c r="AL50" i="33"/>
  <c r="AB50" i="33"/>
  <c r="AU50" i="33"/>
  <c r="AJ50" i="33"/>
  <c r="AS50" i="33"/>
  <c r="AI50" i="33"/>
  <c r="AW50" i="33"/>
  <c r="AR50" i="33"/>
  <c r="AK50" i="33"/>
  <c r="AG50" i="33"/>
  <c r="AA50" i="33"/>
  <c r="AE29" i="33"/>
  <c r="AY35" i="33"/>
  <c r="AQ35" i="33"/>
  <c r="AI35" i="33"/>
  <c r="AA35" i="33"/>
  <c r="S35" i="33"/>
  <c r="K35" i="33"/>
  <c r="BA35" i="33"/>
  <c r="AS35" i="33"/>
  <c r="AK35" i="33"/>
  <c r="AC35" i="33"/>
  <c r="U35" i="33"/>
  <c r="M35" i="33"/>
  <c r="AU35" i="33"/>
  <c r="AJ35" i="33"/>
  <c r="Y35" i="33"/>
  <c r="O35" i="33"/>
  <c r="AT35" i="33"/>
  <c r="AH35" i="33"/>
  <c r="X35" i="33"/>
  <c r="N35" i="33"/>
  <c r="BC35" i="33"/>
  <c r="AR35" i="33"/>
  <c r="AG35" i="33"/>
  <c r="W35" i="33"/>
  <c r="L35" i="33"/>
  <c r="BB35" i="33"/>
  <c r="AP35" i="33"/>
  <c r="AF35" i="33"/>
  <c r="V35" i="33"/>
  <c r="AZ35" i="33"/>
  <c r="AO35" i="33"/>
  <c r="AE35" i="33"/>
  <c r="T35" i="33"/>
  <c r="AW35" i="33"/>
  <c r="AM35" i="33"/>
  <c r="AB35" i="33"/>
  <c r="Q35" i="33"/>
  <c r="P35" i="33"/>
  <c r="AX35" i="33"/>
  <c r="AV35" i="33"/>
  <c r="AN35" i="33"/>
  <c r="AL35" i="33"/>
  <c r="AD35" i="33"/>
  <c r="Z35" i="33"/>
  <c r="R35" i="33"/>
  <c r="BA40" i="33"/>
  <c r="AS40" i="33"/>
  <c r="AK40" i="33"/>
  <c r="AC40" i="33"/>
  <c r="U40" i="33"/>
  <c r="AZ40" i="33"/>
  <c r="AR40" i="33"/>
  <c r="AJ40" i="33"/>
  <c r="AB40" i="33"/>
  <c r="T40" i="33"/>
  <c r="BC40" i="33"/>
  <c r="AU40" i="33"/>
  <c r="AM40" i="33"/>
  <c r="AE40" i="33"/>
  <c r="W40" i="33"/>
  <c r="AX40" i="33"/>
  <c r="AL40" i="33"/>
  <c r="Y40" i="33"/>
  <c r="AW40" i="33"/>
  <c r="AI40" i="33"/>
  <c r="X40" i="33"/>
  <c r="AV40" i="33"/>
  <c r="AH40" i="33"/>
  <c r="V40" i="33"/>
  <c r="AT40" i="33"/>
  <c r="AG40" i="33"/>
  <c r="S40" i="33"/>
  <c r="AQ40" i="33"/>
  <c r="AF40" i="33"/>
  <c r="R40" i="33"/>
  <c r="BD40" i="33"/>
  <c r="AP40" i="33"/>
  <c r="AD40" i="33"/>
  <c r="Q40" i="33"/>
  <c r="BB40" i="33"/>
  <c r="AO40" i="33"/>
  <c r="AA40" i="33"/>
  <c r="P40" i="33"/>
  <c r="AY40" i="33"/>
  <c r="AN40" i="33"/>
  <c r="Z40" i="33"/>
  <c r="AB28" i="33"/>
  <c r="L29" i="33"/>
  <c r="L28" i="33"/>
  <c r="U28" i="33"/>
  <c r="BB52" i="33"/>
  <c r="AT52" i="33"/>
  <c r="AL52" i="33"/>
  <c r="AD52" i="33"/>
  <c r="AW52" i="33"/>
  <c r="AN52" i="33"/>
  <c r="AE52" i="33"/>
  <c r="BD52" i="33"/>
  <c r="AU52" i="33"/>
  <c r="AK52" i="33"/>
  <c r="AB52" i="33"/>
  <c r="AY52" i="33"/>
  <c r="AP52" i="33"/>
  <c r="AG52" i="33"/>
  <c r="AZ52" i="33"/>
  <c r="AJ52" i="33"/>
  <c r="AX52" i="33"/>
  <c r="AI52" i="33"/>
  <c r="AV52" i="33"/>
  <c r="AH52" i="33"/>
  <c r="AS52" i="33"/>
  <c r="AF52" i="33"/>
  <c r="AQ52" i="33"/>
  <c r="BC52" i="33"/>
  <c r="AO52" i="33"/>
  <c r="BA52" i="33"/>
  <c r="AR52" i="33"/>
  <c r="AM52" i="33"/>
  <c r="AC52" i="33"/>
  <c r="BD47" i="33"/>
  <c r="AV47" i="33"/>
  <c r="AN47" i="33"/>
  <c r="AF47" i="33"/>
  <c r="X47" i="33"/>
  <c r="AX47" i="33"/>
  <c r="AP47" i="33"/>
  <c r="AH47" i="33"/>
  <c r="Z47" i="33"/>
  <c r="BA47" i="33"/>
  <c r="AQ47" i="33"/>
  <c r="AE47" i="33"/>
  <c r="AZ47" i="33"/>
  <c r="AO47" i="33"/>
  <c r="AD47" i="33"/>
  <c r="AY47" i="33"/>
  <c r="AM47" i="33"/>
  <c r="AC47" i="33"/>
  <c r="AW47" i="33"/>
  <c r="AL47" i="33"/>
  <c r="AB47" i="33"/>
  <c r="AT47" i="33"/>
  <c r="BC47" i="33"/>
  <c r="AS47" i="33"/>
  <c r="AI47" i="33"/>
  <c r="W47" i="33"/>
  <c r="AA47" i="33"/>
  <c r="Y47" i="33"/>
  <c r="BB47" i="33"/>
  <c r="AU47" i="33"/>
  <c r="AR47" i="33"/>
  <c r="AK47" i="33"/>
  <c r="AJ47" i="33"/>
  <c r="AG47" i="33"/>
  <c r="BC59" i="33"/>
  <c r="AU59" i="33"/>
  <c r="AM59" i="33"/>
  <c r="AV59" i="33"/>
  <c r="AL59" i="33"/>
  <c r="BB59" i="33"/>
  <c r="AS59" i="33"/>
  <c r="AJ59" i="33"/>
  <c r="AX59" i="33"/>
  <c r="AO59" i="33"/>
  <c r="AZ59" i="33"/>
  <c r="AK59" i="33"/>
  <c r="AY59" i="33"/>
  <c r="AI59" i="33"/>
  <c r="AW59" i="33"/>
  <c r="AT59" i="33"/>
  <c r="AR59" i="33"/>
  <c r="AQ59" i="33"/>
  <c r="BD59" i="33"/>
  <c r="AP59" i="33"/>
  <c r="BA59" i="33"/>
  <c r="AN59" i="33"/>
  <c r="BA58" i="33"/>
  <c r="AS58" i="33"/>
  <c r="AK58" i="33"/>
  <c r="AY58" i="33"/>
  <c r="AP58" i="33"/>
  <c r="AW58" i="33"/>
  <c r="AN58" i="33"/>
  <c r="BB58" i="33"/>
  <c r="AR58" i="33"/>
  <c r="AI58" i="33"/>
  <c r="AT58" i="33"/>
  <c r="AQ58" i="33"/>
  <c r="BD58" i="33"/>
  <c r="AO58" i="33"/>
  <c r="BC58" i="33"/>
  <c r="AM58" i="33"/>
  <c r="AX58" i="33"/>
  <c r="AJ58" i="33"/>
  <c r="AV58" i="33"/>
  <c r="AH58" i="33"/>
  <c r="AZ58" i="33"/>
  <c r="AU58" i="33"/>
  <c r="AL58" i="33"/>
  <c r="G28" i="33"/>
  <c r="G29" i="33" s="1"/>
  <c r="AC28" i="33"/>
  <c r="AI29" i="33"/>
  <c r="AV29" i="33"/>
  <c r="AA29" i="33"/>
  <c r="BB42" i="33"/>
  <c r="AT42" i="33"/>
  <c r="AL42" i="33"/>
  <c r="AD42" i="33"/>
  <c r="V42" i="33"/>
  <c r="BA42" i="33"/>
  <c r="AS42" i="33"/>
  <c r="AK42" i="33"/>
  <c r="AC42" i="33"/>
  <c r="U42" i="33"/>
  <c r="AZ42" i="33"/>
  <c r="AR42" i="33"/>
  <c r="AJ42" i="33"/>
  <c r="AB42" i="33"/>
  <c r="T42" i="33"/>
  <c r="BD42" i="33"/>
  <c r="AV42" i="33"/>
  <c r="AN42" i="33"/>
  <c r="AF42" i="33"/>
  <c r="X42" i="33"/>
  <c r="AU42" i="33"/>
  <c r="AE42" i="33"/>
  <c r="AQ42" i="33"/>
  <c r="AA42" i="33"/>
  <c r="AP42" i="33"/>
  <c r="Z42" i="33"/>
  <c r="AO42" i="33"/>
  <c r="Y42" i="33"/>
  <c r="BC42" i="33"/>
  <c r="AM42" i="33"/>
  <c r="W42" i="33"/>
  <c r="AY42" i="33"/>
  <c r="AI42" i="33"/>
  <c r="S42" i="33"/>
  <c r="AX42" i="33"/>
  <c r="AH42" i="33"/>
  <c r="R42" i="33"/>
  <c r="AG42" i="33"/>
  <c r="AW42" i="33"/>
  <c r="V29" i="33"/>
  <c r="AH29" i="33"/>
  <c r="AS28" i="33"/>
  <c r="AS29" i="33"/>
  <c r="AY44" i="33"/>
  <c r="AQ44" i="33"/>
  <c r="BA44" i="33"/>
  <c r="AR44" i="33"/>
  <c r="AI44" i="33"/>
  <c r="AA44" i="33"/>
  <c r="AZ44" i="33"/>
  <c r="AP44" i="33"/>
  <c r="AH44" i="33"/>
  <c r="Z44" i="33"/>
  <c r="AX44" i="33"/>
  <c r="AO44" i="33"/>
  <c r="AG44" i="33"/>
  <c r="Y44" i="33"/>
  <c r="BC44" i="33"/>
  <c r="AT44" i="33"/>
  <c r="AK44" i="33"/>
  <c r="AC44" i="33"/>
  <c r="U44" i="33"/>
  <c r="BB44" i="33"/>
  <c r="AJ44" i="33"/>
  <c r="T44" i="33"/>
  <c r="AW44" i="33"/>
  <c r="AF44" i="33"/>
  <c r="AV44" i="33"/>
  <c r="AE44" i="33"/>
  <c r="AU44" i="33"/>
  <c r="AD44" i="33"/>
  <c r="AS44" i="33"/>
  <c r="AB44" i="33"/>
  <c r="AN44" i="33"/>
  <c r="X44" i="33"/>
  <c r="AM44" i="33"/>
  <c r="W44" i="33"/>
  <c r="BD44" i="33"/>
  <c r="AL44" i="33"/>
  <c r="V44" i="33"/>
  <c r="E28" i="33"/>
  <c r="E29" i="33" s="1"/>
  <c r="AJ28" i="33"/>
  <c r="O29" i="33"/>
  <c r="AN29" i="33"/>
  <c r="AU29" i="33"/>
  <c r="BD43" i="33"/>
  <c r="AV43" i="33"/>
  <c r="AN43" i="33"/>
  <c r="AF43" i="33"/>
  <c r="X43" i="33"/>
  <c r="BC43" i="33"/>
  <c r="AU43" i="33"/>
  <c r="AM43" i="33"/>
  <c r="AE43" i="33"/>
  <c r="W43" i="33"/>
  <c r="BB43" i="33"/>
  <c r="AT43" i="33"/>
  <c r="AL43" i="33"/>
  <c r="AD43" i="33"/>
  <c r="V43" i="33"/>
  <c r="AX43" i="33"/>
  <c r="AP43" i="33"/>
  <c r="AH43" i="33"/>
  <c r="Z43" i="33"/>
  <c r="AO43" i="33"/>
  <c r="Y43" i="33"/>
  <c r="BA43" i="33"/>
  <c r="AK43" i="33"/>
  <c r="U43" i="33"/>
  <c r="AZ43" i="33"/>
  <c r="AJ43" i="33"/>
  <c r="T43" i="33"/>
  <c r="AY43" i="33"/>
  <c r="AI43" i="33"/>
  <c r="S43" i="33"/>
  <c r="AW43" i="33"/>
  <c r="AG43" i="33"/>
  <c r="AS43" i="33"/>
  <c r="AC43" i="33"/>
  <c r="AR43" i="33"/>
  <c r="AB43" i="33"/>
  <c r="AQ43" i="33"/>
  <c r="AA43" i="33"/>
  <c r="AU34" i="33"/>
  <c r="AM34" i="33"/>
  <c r="AE34" i="33"/>
  <c r="W34" i="33"/>
  <c r="O34" i="33"/>
  <c r="AW34" i="33"/>
  <c r="AN34" i="33"/>
  <c r="AD34" i="33"/>
  <c r="U34" i="33"/>
  <c r="L34" i="33"/>
  <c r="AV34" i="33"/>
  <c r="AL34" i="33"/>
  <c r="AC34" i="33"/>
  <c r="T34" i="33"/>
  <c r="K34" i="33"/>
  <c r="AT34" i="33"/>
  <c r="AK34" i="33"/>
  <c r="AB34" i="33"/>
  <c r="S34" i="33"/>
  <c r="J34" i="33"/>
  <c r="BB34" i="33"/>
  <c r="AS34" i="33"/>
  <c r="AJ34" i="33"/>
  <c r="AA34" i="33"/>
  <c r="R34" i="33"/>
  <c r="BA34" i="33"/>
  <c r="AR34" i="33"/>
  <c r="AI34" i="33"/>
  <c r="Z34" i="33"/>
  <c r="Q34" i="33"/>
  <c r="AY34" i="33"/>
  <c r="AP34" i="33"/>
  <c r="AG34" i="33"/>
  <c r="X34" i="33"/>
  <c r="N34" i="33"/>
  <c r="V34" i="33"/>
  <c r="AZ34" i="33"/>
  <c r="P34" i="33"/>
  <c r="AX34" i="33"/>
  <c r="M34" i="33"/>
  <c r="AQ34" i="33"/>
  <c r="AO34" i="33"/>
  <c r="AH34" i="33"/>
  <c r="AF34" i="33"/>
  <c r="Y34" i="33"/>
  <c r="AZ46" i="33" l="1"/>
  <c r="AR46" i="33"/>
  <c r="AJ46" i="33"/>
  <c r="AB46" i="33"/>
  <c r="BC46" i="33"/>
  <c r="AT46" i="33"/>
  <c r="AK46" i="33"/>
  <c r="AA46" i="33"/>
  <c r="BB46" i="33"/>
  <c r="AS46" i="33"/>
  <c r="AI46" i="33"/>
  <c r="Z46" i="33"/>
  <c r="BA46" i="33"/>
  <c r="AQ46" i="33"/>
  <c r="AH46" i="33"/>
  <c r="Y46" i="33"/>
  <c r="AY46" i="33"/>
  <c r="AP46" i="33"/>
  <c r="AV46" i="33"/>
  <c r="AM46" i="33"/>
  <c r="AD46" i="33"/>
  <c r="AL46" i="33"/>
  <c r="AG46" i="33"/>
  <c r="BD46" i="33"/>
  <c r="AF46" i="33"/>
  <c r="AX46" i="33"/>
  <c r="AE46" i="33"/>
  <c r="AW46" i="33"/>
  <c r="AC46" i="33"/>
  <c r="AU46" i="33"/>
  <c r="X46" i="33"/>
  <c r="AO46" i="33"/>
  <c r="W46" i="33"/>
  <c r="AN46" i="33"/>
  <c r="V46" i="33"/>
  <c r="U29" i="33"/>
  <c r="AY37" i="33"/>
  <c r="AQ37" i="33"/>
  <c r="AI37" i="33"/>
  <c r="AA37" i="33"/>
  <c r="S37" i="33"/>
  <c r="AX37" i="33"/>
  <c r="AP37" i="33"/>
  <c r="AH37" i="33"/>
  <c r="Z37" i="33"/>
  <c r="BA37" i="33"/>
  <c r="AS37" i="33"/>
  <c r="AK37" i="33"/>
  <c r="AC37" i="33"/>
  <c r="U37" i="33"/>
  <c r="M37" i="33"/>
  <c r="AV37" i="33"/>
  <c r="AJ37" i="33"/>
  <c r="W37" i="33"/>
  <c r="AU37" i="33"/>
  <c r="AG37" i="33"/>
  <c r="V37" i="33"/>
  <c r="AT37" i="33"/>
  <c r="AF37" i="33"/>
  <c r="T37" i="33"/>
  <c r="BD37" i="33"/>
  <c r="AR37" i="33"/>
  <c r="AE37" i="33"/>
  <c r="R37" i="33"/>
  <c r="BC37" i="33"/>
  <c r="AO37" i="33"/>
  <c r="AD37" i="33"/>
  <c r="Q37" i="33"/>
  <c r="BB37" i="33"/>
  <c r="AN37" i="33"/>
  <c r="AB37" i="33"/>
  <c r="P37" i="33"/>
  <c r="AZ37" i="33"/>
  <c r="AM37" i="33"/>
  <c r="Y37" i="33"/>
  <c r="O37" i="33"/>
  <c r="X37" i="33"/>
  <c r="N37" i="33"/>
  <c r="AW37" i="33"/>
  <c r="AL37" i="33"/>
  <c r="AR29" i="33"/>
  <c r="BD38" i="33"/>
  <c r="AV38" i="33"/>
  <c r="AN38" i="33"/>
  <c r="AF38" i="33"/>
  <c r="X38" i="33"/>
  <c r="P38" i="33"/>
  <c r="BC38" i="33"/>
  <c r="AU38" i="33"/>
  <c r="AM38" i="33"/>
  <c r="AE38" i="33"/>
  <c r="W38" i="33"/>
  <c r="O38" i="33"/>
  <c r="AX38" i="33"/>
  <c r="AP38" i="33"/>
  <c r="AH38" i="33"/>
  <c r="Z38" i="33"/>
  <c r="R38" i="33"/>
  <c r="AR38" i="33"/>
  <c r="AD38" i="33"/>
  <c r="S38" i="33"/>
  <c r="BB38" i="33"/>
  <c r="AQ38" i="33"/>
  <c r="AC38" i="33"/>
  <c r="Q38" i="33"/>
  <c r="BA38" i="33"/>
  <c r="AO38" i="33"/>
  <c r="AB38" i="33"/>
  <c r="N38" i="33"/>
  <c r="AZ38" i="33"/>
  <c r="AL38" i="33"/>
  <c r="AA38" i="33"/>
  <c r="AY38" i="33"/>
  <c r="AK38" i="33"/>
  <c r="Y38" i="33"/>
  <c r="AW38" i="33"/>
  <c r="AJ38" i="33"/>
  <c r="V38" i="33"/>
  <c r="AT38" i="33"/>
  <c r="AI38" i="33"/>
  <c r="U38" i="33"/>
  <c r="AS38" i="33"/>
  <c r="AG38" i="33"/>
  <c r="T38" i="33"/>
  <c r="M29" i="33"/>
  <c r="AU32" i="33"/>
  <c r="AM32" i="33"/>
  <c r="AE32" i="33"/>
  <c r="W32" i="33"/>
  <c r="O32" i="33"/>
  <c r="AS32" i="33"/>
  <c r="AJ32" i="33"/>
  <c r="AA32" i="33"/>
  <c r="R32" i="33"/>
  <c r="I32" i="33"/>
  <c r="AY32" i="33"/>
  <c r="AR32" i="33"/>
  <c r="AI32" i="33"/>
  <c r="Z32" i="33"/>
  <c r="Q32" i="33"/>
  <c r="H32" i="33"/>
  <c r="AP32" i="33"/>
  <c r="N32" i="33"/>
  <c r="AZ32" i="33"/>
  <c r="AQ32" i="33"/>
  <c r="AH32" i="33"/>
  <c r="Y32" i="33"/>
  <c r="P32" i="33"/>
  <c r="AG32" i="33"/>
  <c r="X32" i="33"/>
  <c r="AX32" i="33"/>
  <c r="AO32" i="33"/>
  <c r="AF32" i="33"/>
  <c r="V32" i="33"/>
  <c r="M32" i="33"/>
  <c r="AV32" i="33"/>
  <c r="AL32" i="33"/>
  <c r="AC32" i="33"/>
  <c r="T32" i="33"/>
  <c r="K32" i="33"/>
  <c r="AK32" i="33"/>
  <c r="AD32" i="33"/>
  <c r="AB32" i="33"/>
  <c r="U32" i="33"/>
  <c r="S32" i="33"/>
  <c r="AW32" i="33"/>
  <c r="L32" i="33"/>
  <c r="AT32" i="33"/>
  <c r="J32" i="33"/>
  <c r="AN32" i="33"/>
  <c r="BC54" i="33"/>
  <c r="AU54" i="33"/>
  <c r="AM54" i="33"/>
  <c r="AE54" i="33"/>
  <c r="AW54" i="33"/>
  <c r="AN54" i="33"/>
  <c r="AD54" i="33"/>
  <c r="BD54" i="33"/>
  <c r="AT54" i="33"/>
  <c r="AK54" i="33"/>
  <c r="AY54" i="33"/>
  <c r="AP54" i="33"/>
  <c r="AG54" i="33"/>
  <c r="BB54" i="33"/>
  <c r="AO54" i="33"/>
  <c r="BA54" i="33"/>
  <c r="AL54" i="33"/>
  <c r="AZ54" i="33"/>
  <c r="AJ54" i="33"/>
  <c r="AX54" i="33"/>
  <c r="AI54" i="33"/>
  <c r="AS54" i="33"/>
  <c r="AF54" i="33"/>
  <c r="AR54" i="33"/>
  <c r="AV54" i="33"/>
  <c r="AQ54" i="33"/>
  <c r="AH54" i="33"/>
  <c r="AK29" i="33"/>
  <c r="BC45" i="33"/>
  <c r="AU45" i="33"/>
  <c r="AM45" i="33"/>
  <c r="AE45" i="33"/>
  <c r="W45" i="33"/>
  <c r="BA45" i="33"/>
  <c r="AR45" i="33"/>
  <c r="AI45" i="33"/>
  <c r="Z45" i="33"/>
  <c r="AZ45" i="33"/>
  <c r="AQ45" i="33"/>
  <c r="AH45" i="33"/>
  <c r="Y45" i="33"/>
  <c r="AY45" i="33"/>
  <c r="AP45" i="33"/>
  <c r="AG45" i="33"/>
  <c r="X45" i="33"/>
  <c r="BD45" i="33"/>
  <c r="AT45" i="33"/>
  <c r="AK45" i="33"/>
  <c r="AB45" i="33"/>
  <c r="BB45" i="33"/>
  <c r="AJ45" i="33"/>
  <c r="AX45" i="33"/>
  <c r="AF45" i="33"/>
  <c r="AW45" i="33"/>
  <c r="AD45" i="33"/>
  <c r="AV45" i="33"/>
  <c r="AC45" i="33"/>
  <c r="AS45" i="33"/>
  <c r="AA45" i="33"/>
  <c r="AO45" i="33"/>
  <c r="V45" i="33"/>
  <c r="AN45" i="33"/>
  <c r="U45" i="33"/>
  <c r="AL45" i="33"/>
  <c r="AC29" i="33"/>
  <c r="AX53" i="33"/>
  <c r="AP53" i="33"/>
  <c r="AH53" i="33"/>
  <c r="AV53" i="33"/>
  <c r="AM53" i="33"/>
  <c r="AD53" i="33"/>
  <c r="BC53" i="33"/>
  <c r="AT53" i="33"/>
  <c r="AK53" i="33"/>
  <c r="AY53" i="33"/>
  <c r="AO53" i="33"/>
  <c r="AF53" i="33"/>
  <c r="BA53" i="33"/>
  <c r="AL53" i="33"/>
  <c r="AZ53" i="33"/>
  <c r="AJ53" i="33"/>
  <c r="AW53" i="33"/>
  <c r="AI53" i="33"/>
  <c r="AU53" i="33"/>
  <c r="AG53" i="33"/>
  <c r="AR53" i="33"/>
  <c r="AC53" i="33"/>
  <c r="BD53" i="33"/>
  <c r="AQ53" i="33"/>
  <c r="BB53" i="33"/>
  <c r="AS53" i="33"/>
  <c r="AN53" i="33"/>
  <c r="AE53" i="33"/>
  <c r="T29" i="33"/>
  <c r="E62" i="33"/>
  <c r="AU30" i="33"/>
  <c r="AM30" i="33"/>
  <c r="AE30" i="33"/>
  <c r="W30" i="33"/>
  <c r="O30" i="33"/>
  <c r="G30" i="33"/>
  <c r="G60" i="33" s="1"/>
  <c r="AP30" i="33"/>
  <c r="AG30" i="33"/>
  <c r="X30" i="33"/>
  <c r="N30" i="33"/>
  <c r="AV30" i="33"/>
  <c r="AL30" i="33"/>
  <c r="K30" i="33"/>
  <c r="AX30" i="33"/>
  <c r="AO30" i="33"/>
  <c r="AF30" i="33"/>
  <c r="V30" i="33"/>
  <c r="M30" i="33"/>
  <c r="M60" i="33" s="1"/>
  <c r="AC30" i="33"/>
  <c r="AW30" i="33"/>
  <c r="AN30" i="33"/>
  <c r="AD30" i="33"/>
  <c r="U30" i="33"/>
  <c r="L30" i="33"/>
  <c r="T30" i="33"/>
  <c r="AT30" i="33"/>
  <c r="AR30" i="33"/>
  <c r="AI30" i="33"/>
  <c r="Z30" i="33"/>
  <c r="Q30" i="33"/>
  <c r="H30" i="33"/>
  <c r="H60" i="33" s="1"/>
  <c r="Y30" i="33"/>
  <c r="AS30" i="33"/>
  <c r="S30" i="33"/>
  <c r="S60" i="33" s="1"/>
  <c r="AQ30" i="33"/>
  <c r="R30" i="33"/>
  <c r="AK30" i="33"/>
  <c r="P30" i="33"/>
  <c r="AJ30" i="33"/>
  <c r="J30" i="33"/>
  <c r="J60" i="33" s="1"/>
  <c r="AH30" i="33"/>
  <c r="I30" i="33"/>
  <c r="AB30" i="33"/>
  <c r="F30" i="33"/>
  <c r="F60" i="33" s="1"/>
  <c r="AA30" i="33"/>
  <c r="AJ29" i="33"/>
  <c r="AB29" i="33"/>
  <c r="AY60" i="33" l="1"/>
  <c r="I60" i="33"/>
  <c r="L60" i="33"/>
  <c r="AF60" i="33"/>
  <c r="P60" i="33"/>
  <c r="BC60" i="33"/>
  <c r="BA60" i="33"/>
  <c r="R60" i="33"/>
  <c r="AI60" i="33"/>
  <c r="AW60" i="33"/>
  <c r="AL60" i="33"/>
  <c r="W60" i="33"/>
  <c r="BB60" i="33"/>
  <c r="AT60" i="33"/>
  <c r="N60" i="33"/>
  <c r="V60" i="33"/>
  <c r="BD60" i="33"/>
  <c r="AR60" i="33"/>
  <c r="Y60" i="33"/>
  <c r="AG60" i="33"/>
  <c r="AC60" i="33"/>
  <c r="AV60" i="33"/>
  <c r="AE60" i="33"/>
  <c r="AS60" i="33"/>
  <c r="AU60" i="33"/>
  <c r="AB60" i="33"/>
  <c r="F61" i="33"/>
  <c r="F62" i="33" s="1"/>
  <c r="G61" i="33" s="1"/>
  <c r="E63" i="33"/>
  <c r="E64" i="33" s="1"/>
  <c r="E77" i="33" s="1"/>
  <c r="E80" i="33" s="1"/>
  <c r="E81" i="33" s="1"/>
  <c r="T60" i="33"/>
  <c r="AO60" i="33"/>
  <c r="AP60" i="33"/>
  <c r="AH60" i="33"/>
  <c r="X60" i="33"/>
  <c r="Q60" i="33"/>
  <c r="AX60" i="33"/>
  <c r="AZ60" i="33"/>
  <c r="AQ60" i="33"/>
  <c r="AM60" i="33"/>
  <c r="AJ60" i="33"/>
  <c r="U60" i="33"/>
  <c r="AD60" i="33"/>
  <c r="AA60" i="33"/>
  <c r="AK60" i="33"/>
  <c r="Z60" i="33"/>
  <c r="AN60" i="33"/>
  <c r="K60" i="33"/>
  <c r="O60" i="33"/>
  <c r="E65" i="31"/>
  <c r="G62" i="33" l="1"/>
  <c r="H61" i="33" s="1"/>
  <c r="F63" i="33"/>
  <c r="F64" i="33" s="1"/>
  <c r="F77" i="33" s="1"/>
  <c r="F80" i="33" s="1"/>
  <c r="F81" i="33" s="1"/>
  <c r="I5" i="20"/>
  <c r="J5" i="20"/>
  <c r="K5" i="20"/>
  <c r="L5" i="20"/>
  <c r="M5" i="20"/>
  <c r="N5" i="20"/>
  <c r="O5" i="20"/>
  <c r="P5" i="20"/>
  <c r="Q5" i="20"/>
  <c r="R5" i="20"/>
  <c r="S5" i="20"/>
  <c r="T5" i="20"/>
  <c r="U5" i="20"/>
  <c r="V5" i="20"/>
  <c r="W5" i="20"/>
  <c r="X5" i="20"/>
  <c r="Y5" i="20"/>
  <c r="Z5" i="20"/>
  <c r="AA5" i="20"/>
  <c r="AB5" i="20"/>
  <c r="AC5" i="20"/>
  <c r="AD5" i="20"/>
  <c r="AE5" i="20"/>
  <c r="AF5" i="20"/>
  <c r="AG5" i="20"/>
  <c r="AH5" i="20"/>
  <c r="AI5" i="20"/>
  <c r="AJ5" i="20"/>
  <c r="AK5" i="20"/>
  <c r="AL5" i="20"/>
  <c r="AM5" i="20"/>
  <c r="AN5" i="20"/>
  <c r="AO5" i="20"/>
  <c r="AP5" i="20"/>
  <c r="AQ5" i="20"/>
  <c r="AR5" i="20"/>
  <c r="AS5" i="20"/>
  <c r="AT5" i="20"/>
  <c r="AU5" i="20"/>
  <c r="AV5" i="20"/>
  <c r="AW5" i="20"/>
  <c r="AX5" i="20"/>
  <c r="AY5" i="20"/>
  <c r="AZ5" i="20"/>
  <c r="BA5" i="20"/>
  <c r="BB5" i="20"/>
  <c r="BC5" i="20"/>
  <c r="BD5" i="20"/>
  <c r="BE5" i="20"/>
  <c r="BF5" i="20"/>
  <c r="BG5" i="20"/>
  <c r="H5" i="20"/>
  <c r="G11" i="20"/>
  <c r="G10" i="20"/>
  <c r="G19" i="10" s="1"/>
  <c r="G9" i="20"/>
  <c r="G8" i="20"/>
  <c r="BD68" i="31" s="1"/>
  <c r="G7" i="20"/>
  <c r="G6" i="20"/>
  <c r="BD65" i="31" s="1"/>
  <c r="BD79" i="31"/>
  <c r="BC79" i="31"/>
  <c r="BB79" i="31"/>
  <c r="BA79" i="31"/>
  <c r="AZ79" i="31"/>
  <c r="AY79" i="31"/>
  <c r="AX79" i="31"/>
  <c r="AW79" i="31"/>
  <c r="AV79" i="31"/>
  <c r="AU79" i="31"/>
  <c r="AT79" i="31"/>
  <c r="AS79" i="31"/>
  <c r="AR79" i="31"/>
  <c r="AQ79" i="31"/>
  <c r="AP79" i="31"/>
  <c r="AO79" i="31"/>
  <c r="AN79" i="31"/>
  <c r="AM79" i="31"/>
  <c r="AL79" i="31"/>
  <c r="AK79" i="31"/>
  <c r="AJ79" i="31"/>
  <c r="AI79" i="31"/>
  <c r="AH79" i="31"/>
  <c r="AG79" i="31"/>
  <c r="AF79" i="31"/>
  <c r="AE79" i="31"/>
  <c r="AD79" i="31"/>
  <c r="AC79" i="31"/>
  <c r="AB79" i="31"/>
  <c r="AA79" i="31"/>
  <c r="Z79" i="31"/>
  <c r="Y79" i="31"/>
  <c r="X79" i="31"/>
  <c r="W79" i="31"/>
  <c r="V79" i="31"/>
  <c r="U79" i="31"/>
  <c r="T79" i="31"/>
  <c r="S79" i="31"/>
  <c r="R79" i="31"/>
  <c r="Q79" i="31"/>
  <c r="P79" i="31"/>
  <c r="O79" i="31"/>
  <c r="N79" i="31"/>
  <c r="M79" i="31"/>
  <c r="L79" i="31"/>
  <c r="K79" i="31"/>
  <c r="J79" i="31"/>
  <c r="I79" i="31"/>
  <c r="H79" i="31"/>
  <c r="G79" i="31"/>
  <c r="F79" i="31"/>
  <c r="E79" i="31"/>
  <c r="BD78" i="31"/>
  <c r="BC78" i="31"/>
  <c r="BB78" i="31"/>
  <c r="BA78" i="31"/>
  <c r="AZ78" i="31"/>
  <c r="AY78" i="31"/>
  <c r="AX78" i="31"/>
  <c r="AW78" i="31"/>
  <c r="AV78" i="31"/>
  <c r="AU78" i="31"/>
  <c r="AT78" i="31"/>
  <c r="AS78" i="31"/>
  <c r="AR78" i="31"/>
  <c r="AQ78" i="31"/>
  <c r="AP78" i="31"/>
  <c r="AO78" i="31"/>
  <c r="AN78" i="31"/>
  <c r="AM78" i="31"/>
  <c r="AL78" i="31"/>
  <c r="AK78" i="31"/>
  <c r="AJ78" i="31"/>
  <c r="AI78" i="31"/>
  <c r="AH78" i="31"/>
  <c r="AG78" i="31"/>
  <c r="AF78" i="31"/>
  <c r="AE78" i="31"/>
  <c r="AD78" i="31"/>
  <c r="AC78" i="31"/>
  <c r="AB78" i="31"/>
  <c r="AA78" i="31"/>
  <c r="Z78" i="31"/>
  <c r="Y78" i="31"/>
  <c r="X78" i="31"/>
  <c r="W78" i="31"/>
  <c r="V78" i="31"/>
  <c r="U78" i="31"/>
  <c r="T78" i="31"/>
  <c r="S78" i="31"/>
  <c r="R78" i="31"/>
  <c r="Q78" i="31"/>
  <c r="P78" i="31"/>
  <c r="O78" i="31"/>
  <c r="N78" i="31"/>
  <c r="M78" i="31"/>
  <c r="L78" i="31"/>
  <c r="K78" i="31"/>
  <c r="J78" i="31"/>
  <c r="I78" i="31"/>
  <c r="H78" i="31"/>
  <c r="G78" i="31"/>
  <c r="F78" i="31"/>
  <c r="E78" i="31"/>
  <c r="E60" i="31"/>
  <c r="BD25" i="31"/>
  <c r="BD26" i="31" s="1"/>
  <c r="BC25" i="31"/>
  <c r="BC26" i="31" s="1"/>
  <c r="BB25" i="31"/>
  <c r="BB26" i="31" s="1"/>
  <c r="BA25" i="31"/>
  <c r="BA26" i="31" s="1"/>
  <c r="AZ25" i="31"/>
  <c r="AZ26" i="31" s="1"/>
  <c r="AY25" i="31"/>
  <c r="AY26" i="31" s="1"/>
  <c r="AX25" i="31"/>
  <c r="AX26" i="31" s="1"/>
  <c r="AW25" i="31"/>
  <c r="AV25" i="31"/>
  <c r="AU25" i="31"/>
  <c r="AT25" i="31"/>
  <c r="AS25" i="31"/>
  <c r="AR25" i="31"/>
  <c r="AQ25" i="31"/>
  <c r="AP25" i="31"/>
  <c r="AO25" i="31"/>
  <c r="AN25" i="31"/>
  <c r="AM25" i="31"/>
  <c r="AL25" i="31"/>
  <c r="AK25" i="31"/>
  <c r="AJ25" i="31"/>
  <c r="AI25" i="31"/>
  <c r="AH25" i="31"/>
  <c r="AG25" i="31"/>
  <c r="AF25" i="31"/>
  <c r="AE25" i="31"/>
  <c r="AD25" i="31"/>
  <c r="AC25" i="31"/>
  <c r="AB25" i="31"/>
  <c r="AA25" i="31"/>
  <c r="Z25" i="31"/>
  <c r="Y25" i="31"/>
  <c r="X25" i="31"/>
  <c r="W25" i="31"/>
  <c r="V25" i="31"/>
  <c r="U25" i="31"/>
  <c r="T25" i="31"/>
  <c r="S25" i="31"/>
  <c r="R25" i="31"/>
  <c r="Q25" i="31"/>
  <c r="P25" i="31"/>
  <c r="O25" i="31"/>
  <c r="N25" i="31"/>
  <c r="M25" i="31"/>
  <c r="L25" i="31"/>
  <c r="K25" i="31"/>
  <c r="J25" i="31"/>
  <c r="I25" i="31"/>
  <c r="H25" i="31"/>
  <c r="G25" i="31"/>
  <c r="F25" i="31"/>
  <c r="E25" i="31"/>
  <c r="AW18" i="31"/>
  <c r="AV18" i="31"/>
  <c r="AU18" i="31"/>
  <c r="AT18" i="31"/>
  <c r="AS18" i="31"/>
  <c r="AR18" i="31"/>
  <c r="AQ18" i="31"/>
  <c r="AP18" i="31"/>
  <c r="AO18" i="31"/>
  <c r="AN18" i="31"/>
  <c r="AM18" i="31"/>
  <c r="AL18" i="31"/>
  <c r="AK18" i="31"/>
  <c r="AJ18" i="31"/>
  <c r="AI18" i="31"/>
  <c r="AH18" i="31"/>
  <c r="AG18" i="31"/>
  <c r="AF18" i="31"/>
  <c r="AE18" i="31"/>
  <c r="AD18" i="31"/>
  <c r="AC18" i="31"/>
  <c r="AB18" i="31"/>
  <c r="AA18" i="31"/>
  <c r="Z18" i="31"/>
  <c r="Z26" i="31" s="1"/>
  <c r="Y18" i="31"/>
  <c r="X18" i="31"/>
  <c r="W18" i="31"/>
  <c r="V18" i="31"/>
  <c r="U18" i="31"/>
  <c r="T18" i="31"/>
  <c r="S18" i="31"/>
  <c r="R18" i="31"/>
  <c r="Q18" i="31"/>
  <c r="P18" i="31"/>
  <c r="O18" i="31"/>
  <c r="N18" i="31"/>
  <c r="M18" i="31"/>
  <c r="L18" i="31"/>
  <c r="K18" i="31"/>
  <c r="J18" i="31"/>
  <c r="I18" i="31"/>
  <c r="H18" i="31"/>
  <c r="G18" i="31"/>
  <c r="F18" i="31"/>
  <c r="E18" i="31"/>
  <c r="BD72" i="31"/>
  <c r="BD70" i="31"/>
  <c r="BD67" i="31"/>
  <c r="F19" i="10"/>
  <c r="K19" i="10"/>
  <c r="N19" i="10"/>
  <c r="P19" i="10"/>
  <c r="R19" i="10"/>
  <c r="T19" i="10"/>
  <c r="V19" i="10"/>
  <c r="X19" i="10"/>
  <c r="Z19" i="10"/>
  <c r="AB19" i="10"/>
  <c r="AD19" i="10"/>
  <c r="AF19" i="10"/>
  <c r="AH19" i="10"/>
  <c r="AJ19" i="10"/>
  <c r="AL19" i="10"/>
  <c r="AN19" i="10"/>
  <c r="AP19" i="10"/>
  <c r="AR19" i="10"/>
  <c r="AT19" i="10"/>
  <c r="AV19" i="10"/>
  <c r="AX19" i="10"/>
  <c r="AZ19" i="10"/>
  <c r="BB19" i="10"/>
  <c r="BD19" i="10"/>
  <c r="F18" i="10"/>
  <c r="G18" i="10"/>
  <c r="H18" i="10"/>
  <c r="I18" i="10"/>
  <c r="J18" i="10"/>
  <c r="K18" i="10"/>
  <c r="L18" i="10"/>
  <c r="M18" i="10"/>
  <c r="N18" i="10"/>
  <c r="O18" i="10"/>
  <c r="P18" i="10"/>
  <c r="Q18" i="10"/>
  <c r="R18" i="10"/>
  <c r="S18" i="10"/>
  <c r="T18" i="10"/>
  <c r="U18" i="10"/>
  <c r="V18" i="10"/>
  <c r="W18" i="10"/>
  <c r="X18" i="10"/>
  <c r="Y18" i="10"/>
  <c r="Z18" i="10"/>
  <c r="AA18" i="10"/>
  <c r="AB18" i="10"/>
  <c r="AC18" i="10"/>
  <c r="AD18" i="10"/>
  <c r="AE18" i="10"/>
  <c r="AF18" i="10"/>
  <c r="AG18" i="10"/>
  <c r="AH18" i="10"/>
  <c r="AI18" i="10"/>
  <c r="AJ18" i="10"/>
  <c r="AK18" i="10"/>
  <c r="AL18" i="10"/>
  <c r="AM18" i="10"/>
  <c r="AN18" i="10"/>
  <c r="AO18" i="10"/>
  <c r="AP18" i="10"/>
  <c r="AQ18" i="10"/>
  <c r="AR18" i="10"/>
  <c r="AS18" i="10"/>
  <c r="AT18" i="10"/>
  <c r="AU18" i="10"/>
  <c r="AV18" i="10"/>
  <c r="AW18" i="10"/>
  <c r="AX18" i="10"/>
  <c r="AY18" i="10"/>
  <c r="AZ18" i="10"/>
  <c r="BA18" i="10"/>
  <c r="BB18" i="10"/>
  <c r="BC18" i="10"/>
  <c r="BD18" i="10"/>
  <c r="E18" i="10"/>
  <c r="AP12" i="20"/>
  <c r="AM87" i="31" s="1"/>
  <c r="D34" i="20"/>
  <c r="H62" i="33" l="1"/>
  <c r="I61" i="33" s="1"/>
  <c r="G63" i="33"/>
  <c r="G64" i="33" s="1"/>
  <c r="G77" i="33" s="1"/>
  <c r="G80" i="33" s="1"/>
  <c r="G81" i="33" s="1"/>
  <c r="AB26" i="31"/>
  <c r="AV26" i="31"/>
  <c r="X26" i="31"/>
  <c r="AJ26" i="31"/>
  <c r="R26" i="31"/>
  <c r="AH26" i="31"/>
  <c r="AH28" i="31" s="1"/>
  <c r="AH29" i="31" s="1"/>
  <c r="AL26" i="31"/>
  <c r="AL28" i="31" s="1"/>
  <c r="AL29" i="31" s="1"/>
  <c r="T26" i="31"/>
  <c r="T28" i="31" s="1"/>
  <c r="T29" i="31" s="1"/>
  <c r="AR26" i="31"/>
  <c r="AR28" i="31" s="1"/>
  <c r="AR29" i="31" s="1"/>
  <c r="AF26" i="31"/>
  <c r="AF28" i="31" s="1"/>
  <c r="AF29" i="31" s="1"/>
  <c r="N26" i="31"/>
  <c r="AP26" i="31"/>
  <c r="AP28" i="31" s="1"/>
  <c r="AP29" i="31" s="1"/>
  <c r="V26" i="31"/>
  <c r="V28" i="31" s="1"/>
  <c r="V29" i="31" s="1"/>
  <c r="AT26" i="31"/>
  <c r="AT28" i="31" s="1"/>
  <c r="AT29" i="31" s="1"/>
  <c r="AN26" i="31"/>
  <c r="AN28" i="31" s="1"/>
  <c r="AN29" i="31" s="1"/>
  <c r="AD26" i="31"/>
  <c r="P26" i="31"/>
  <c r="F26" i="31"/>
  <c r="H26" i="31"/>
  <c r="H28" i="31" s="1"/>
  <c r="H29" i="31" s="1"/>
  <c r="J26" i="31"/>
  <c r="J28" i="31" s="1"/>
  <c r="J29" i="31" s="1"/>
  <c r="L26" i="31"/>
  <c r="L28" i="31" s="1"/>
  <c r="L29" i="31" s="1"/>
  <c r="E19" i="10"/>
  <c r="BC19" i="10"/>
  <c r="BA19" i="10"/>
  <c r="AY19" i="10"/>
  <c r="AW19" i="10"/>
  <c r="AU19" i="10"/>
  <c r="AS19" i="10"/>
  <c r="AQ19" i="10"/>
  <c r="AO19" i="10"/>
  <c r="AM19" i="10"/>
  <c r="AK19" i="10"/>
  <c r="AI19" i="10"/>
  <c r="AG19" i="10"/>
  <c r="AE19" i="10"/>
  <c r="AC19" i="10"/>
  <c r="AA19" i="10"/>
  <c r="Y19" i="10"/>
  <c r="W19" i="10"/>
  <c r="U19" i="10"/>
  <c r="S19" i="10"/>
  <c r="Q19" i="10"/>
  <c r="O19" i="10"/>
  <c r="M19" i="10"/>
  <c r="I19" i="10"/>
  <c r="C9" i="31"/>
  <c r="G26" i="31"/>
  <c r="G28" i="31" s="1"/>
  <c r="G29" i="31" s="1"/>
  <c r="I26" i="31"/>
  <c r="I28" i="31" s="1"/>
  <c r="I29" i="31" s="1"/>
  <c r="K26" i="31"/>
  <c r="K28" i="31" s="1"/>
  <c r="K29" i="31" s="1"/>
  <c r="M26" i="31"/>
  <c r="M28" i="31" s="1"/>
  <c r="M29" i="31" s="1"/>
  <c r="O26" i="31"/>
  <c r="Q26" i="31"/>
  <c r="Q28" i="31" s="1"/>
  <c r="Q29" i="31" s="1"/>
  <c r="S26" i="31"/>
  <c r="S28" i="31" s="1"/>
  <c r="S29" i="31" s="1"/>
  <c r="U26" i="31"/>
  <c r="U28" i="31" s="1"/>
  <c r="U29" i="31" s="1"/>
  <c r="W26" i="31"/>
  <c r="W28" i="31" s="1"/>
  <c r="W29" i="31" s="1"/>
  <c r="AA26" i="31"/>
  <c r="AA28" i="31" s="1"/>
  <c r="AA29" i="31" s="1"/>
  <c r="AC26" i="31"/>
  <c r="AC28" i="31" s="1"/>
  <c r="AC29" i="31" s="1"/>
  <c r="AE26" i="31"/>
  <c r="AE28" i="31" s="1"/>
  <c r="AE29" i="31" s="1"/>
  <c r="AG26" i="31"/>
  <c r="AG28" i="31" s="1"/>
  <c r="AG29" i="31" s="1"/>
  <c r="AI26" i="31"/>
  <c r="AI28" i="31" s="1"/>
  <c r="AI29" i="31" s="1"/>
  <c r="AK26" i="31"/>
  <c r="AK28" i="31" s="1"/>
  <c r="AM26" i="31"/>
  <c r="AM28" i="31" s="1"/>
  <c r="AM29" i="31" s="1"/>
  <c r="AO26" i="31"/>
  <c r="AO28" i="31" s="1"/>
  <c r="AQ26" i="31"/>
  <c r="AS26" i="31"/>
  <c r="AS28" i="31" s="1"/>
  <c r="AU26" i="31"/>
  <c r="AU28" i="31" s="1"/>
  <c r="AU29" i="31" s="1"/>
  <c r="AW26" i="31"/>
  <c r="AW28" i="31" s="1"/>
  <c r="AQ12" i="20"/>
  <c r="AN30" i="10" s="1"/>
  <c r="BF12" i="20"/>
  <c r="BC87" i="31" s="1"/>
  <c r="BD12" i="20"/>
  <c r="BA87" i="31" s="1"/>
  <c r="D78" i="20"/>
  <c r="B31" i="20" s="1"/>
  <c r="BG12" i="20"/>
  <c r="BE12" i="20"/>
  <c r="BC12" i="20"/>
  <c r="BA12" i="20"/>
  <c r="AY12" i="20"/>
  <c r="AW12" i="20"/>
  <c r="AU12" i="20"/>
  <c r="AS12" i="20"/>
  <c r="BC30" i="10"/>
  <c r="BA30" i="10"/>
  <c r="AM30" i="10"/>
  <c r="AN87" i="31"/>
  <c r="BB12" i="20"/>
  <c r="AZ12" i="20"/>
  <c r="AX12" i="20"/>
  <c r="AV12" i="20"/>
  <c r="AT12" i="20"/>
  <c r="AR12" i="20"/>
  <c r="M65" i="31"/>
  <c r="O65" i="31"/>
  <c r="Q65" i="31"/>
  <c r="S65" i="31"/>
  <c r="U65" i="31"/>
  <c r="W65" i="31"/>
  <c r="Y65" i="31"/>
  <c r="AA65" i="31"/>
  <c r="AC65" i="31"/>
  <c r="AE65" i="31"/>
  <c r="AG65" i="31"/>
  <c r="AI65" i="31"/>
  <c r="AK65" i="31"/>
  <c r="AM65" i="31"/>
  <c r="AO65" i="31"/>
  <c r="AQ65" i="31"/>
  <c r="AS65" i="31"/>
  <c r="AU65" i="31"/>
  <c r="AW65" i="31"/>
  <c r="AY65" i="31"/>
  <c r="BA65" i="31"/>
  <c r="BC65" i="31"/>
  <c r="E67" i="31"/>
  <c r="G67" i="31"/>
  <c r="I67" i="31"/>
  <c r="K67" i="31"/>
  <c r="M67" i="31"/>
  <c r="O67" i="31"/>
  <c r="Q67" i="31"/>
  <c r="S67" i="31"/>
  <c r="U67" i="31"/>
  <c r="W67" i="31"/>
  <c r="Y67" i="31"/>
  <c r="AA67" i="31"/>
  <c r="AC67" i="31"/>
  <c r="AE67" i="31"/>
  <c r="AG67" i="31"/>
  <c r="AI67" i="31"/>
  <c r="AK67" i="31"/>
  <c r="AM67" i="31"/>
  <c r="AO67" i="31"/>
  <c r="AQ67" i="31"/>
  <c r="AS67" i="31"/>
  <c r="AU67" i="31"/>
  <c r="AW67" i="31"/>
  <c r="AY67" i="31"/>
  <c r="BA67" i="31"/>
  <c r="BC67" i="31"/>
  <c r="E68" i="31"/>
  <c r="G68" i="31"/>
  <c r="I68" i="31"/>
  <c r="K68" i="31"/>
  <c r="M68" i="31"/>
  <c r="O68" i="31"/>
  <c r="Q68" i="31"/>
  <c r="S68" i="31"/>
  <c r="U68" i="31"/>
  <c r="W68" i="31"/>
  <c r="Y68" i="31"/>
  <c r="AA68" i="31"/>
  <c r="AC68" i="31"/>
  <c r="AE68" i="31"/>
  <c r="AG68" i="31"/>
  <c r="AI68" i="31"/>
  <c r="AK68" i="31"/>
  <c r="AM68" i="31"/>
  <c r="AO68" i="31"/>
  <c r="AQ68" i="31"/>
  <c r="AS68" i="31"/>
  <c r="AU68" i="31"/>
  <c r="AW68" i="31"/>
  <c r="AY68" i="31"/>
  <c r="BA68" i="31"/>
  <c r="BC68" i="31"/>
  <c r="E70" i="31"/>
  <c r="G70" i="31"/>
  <c r="I70" i="31"/>
  <c r="K70" i="31"/>
  <c r="M70" i="31"/>
  <c r="O70" i="31"/>
  <c r="Q70" i="31"/>
  <c r="S70" i="31"/>
  <c r="U70" i="31"/>
  <c r="W70" i="31"/>
  <c r="Y70" i="31"/>
  <c r="AA70" i="31"/>
  <c r="AC70" i="31"/>
  <c r="AE70" i="31"/>
  <c r="AG70" i="31"/>
  <c r="AI70" i="31"/>
  <c r="AK70" i="31"/>
  <c r="AM70" i="31"/>
  <c r="AO70" i="31"/>
  <c r="AQ70" i="31"/>
  <c r="AS70" i="31"/>
  <c r="AU70" i="31"/>
  <c r="AW70" i="31"/>
  <c r="AY70" i="31"/>
  <c r="BA70" i="31"/>
  <c r="BC70" i="31"/>
  <c r="E71" i="31"/>
  <c r="G71" i="31"/>
  <c r="I71" i="31"/>
  <c r="K71" i="31"/>
  <c r="M71" i="31"/>
  <c r="O71" i="31"/>
  <c r="Q71" i="31"/>
  <c r="S71" i="31"/>
  <c r="U71" i="31"/>
  <c r="W71" i="31"/>
  <c r="Y71" i="31"/>
  <c r="AA71" i="31"/>
  <c r="AC71" i="31"/>
  <c r="AE71" i="31"/>
  <c r="AG71" i="31"/>
  <c r="AI71" i="31"/>
  <c r="AK71" i="31"/>
  <c r="AM71" i="31"/>
  <c r="AO71" i="31"/>
  <c r="AQ71" i="31"/>
  <c r="AS71" i="31"/>
  <c r="AU71" i="31"/>
  <c r="AW71" i="31"/>
  <c r="AY71" i="31"/>
  <c r="BA71" i="31"/>
  <c r="BC71" i="31"/>
  <c r="E72" i="31"/>
  <c r="G72" i="31"/>
  <c r="I72" i="31"/>
  <c r="K72" i="31"/>
  <c r="M72" i="31"/>
  <c r="O72" i="31"/>
  <c r="Q72" i="31"/>
  <c r="S72" i="31"/>
  <c r="U72" i="31"/>
  <c r="W72" i="31"/>
  <c r="Y72" i="31"/>
  <c r="AA72" i="31"/>
  <c r="AC72" i="31"/>
  <c r="AE72" i="31"/>
  <c r="AG72" i="31"/>
  <c r="AI72" i="31"/>
  <c r="AK72" i="31"/>
  <c r="AM72" i="31"/>
  <c r="AO72" i="31"/>
  <c r="AQ72" i="31"/>
  <c r="AS72" i="31"/>
  <c r="AU72" i="31"/>
  <c r="AW72" i="31"/>
  <c r="AY72" i="31"/>
  <c r="BA72" i="31"/>
  <c r="BC72" i="31"/>
  <c r="L19" i="10"/>
  <c r="J19" i="10"/>
  <c r="H19" i="10"/>
  <c r="N65" i="31"/>
  <c r="P65" i="31"/>
  <c r="R65" i="31"/>
  <c r="T65" i="31"/>
  <c r="V65" i="31"/>
  <c r="X65" i="31"/>
  <c r="Z65" i="31"/>
  <c r="AB65" i="31"/>
  <c r="AD65" i="31"/>
  <c r="AF65" i="31"/>
  <c r="AH65" i="31"/>
  <c r="AJ65" i="31"/>
  <c r="AL65" i="31"/>
  <c r="AN65" i="31"/>
  <c r="AP65" i="31"/>
  <c r="AR65" i="31"/>
  <c r="AT65" i="31"/>
  <c r="AV65" i="31"/>
  <c r="AX65" i="31"/>
  <c r="AZ65" i="31"/>
  <c r="BB65" i="31"/>
  <c r="F67" i="31"/>
  <c r="H67" i="31"/>
  <c r="J67" i="31"/>
  <c r="L67" i="31"/>
  <c r="N67" i="31"/>
  <c r="P67" i="31"/>
  <c r="R67" i="31"/>
  <c r="T67" i="31"/>
  <c r="V67" i="31"/>
  <c r="X67" i="31"/>
  <c r="Z67" i="31"/>
  <c r="AB67" i="31"/>
  <c r="AD67" i="31"/>
  <c r="AF67" i="31"/>
  <c r="AH67" i="31"/>
  <c r="AJ67" i="31"/>
  <c r="AL67" i="31"/>
  <c r="AN67" i="31"/>
  <c r="AP67" i="31"/>
  <c r="AR67" i="31"/>
  <c r="AT67" i="31"/>
  <c r="AV67" i="31"/>
  <c r="AX67" i="31"/>
  <c r="AZ67" i="31"/>
  <c r="BB67" i="31"/>
  <c r="F68" i="31"/>
  <c r="H68" i="31"/>
  <c r="J68" i="31"/>
  <c r="L68" i="31"/>
  <c r="N68" i="31"/>
  <c r="P68" i="31"/>
  <c r="R68" i="31"/>
  <c r="T68" i="31"/>
  <c r="V68" i="31"/>
  <c r="X68" i="31"/>
  <c r="Z68" i="31"/>
  <c r="AB68" i="31"/>
  <c r="AD68" i="31"/>
  <c r="AF68" i="31"/>
  <c r="AH68" i="31"/>
  <c r="AJ68" i="31"/>
  <c r="AL68" i="31"/>
  <c r="AN68" i="31"/>
  <c r="AP68" i="31"/>
  <c r="AR68" i="31"/>
  <c r="AT68" i="31"/>
  <c r="AV68" i="31"/>
  <c r="AX68" i="31"/>
  <c r="AZ68" i="31"/>
  <c r="BB68" i="31"/>
  <c r="F70" i="31"/>
  <c r="H70" i="31"/>
  <c r="J70" i="31"/>
  <c r="L70" i="31"/>
  <c r="N70" i="31"/>
  <c r="P70" i="31"/>
  <c r="R70" i="31"/>
  <c r="T70" i="31"/>
  <c r="V70" i="31"/>
  <c r="X70" i="31"/>
  <c r="Z70" i="31"/>
  <c r="AB70" i="31"/>
  <c r="AD70" i="31"/>
  <c r="AF70" i="31"/>
  <c r="AH70" i="31"/>
  <c r="AJ70" i="31"/>
  <c r="AL70" i="31"/>
  <c r="AN70" i="31"/>
  <c r="AP70" i="31"/>
  <c r="AR70" i="31"/>
  <c r="AT70" i="31"/>
  <c r="AV70" i="31"/>
  <c r="AX70" i="31"/>
  <c r="AZ70" i="31"/>
  <c r="BB70" i="31"/>
  <c r="F71" i="31"/>
  <c r="H71" i="31"/>
  <c r="J71" i="31"/>
  <c r="L71" i="31"/>
  <c r="N71" i="31"/>
  <c r="P71" i="31"/>
  <c r="R71" i="31"/>
  <c r="T71" i="31"/>
  <c r="V71" i="31"/>
  <c r="X71" i="31"/>
  <c r="Z71" i="31"/>
  <c r="AB71" i="31"/>
  <c r="AD71" i="31"/>
  <c r="AF71" i="31"/>
  <c r="AH71" i="31"/>
  <c r="AJ71" i="31"/>
  <c r="AL71" i="31"/>
  <c r="AN71" i="31"/>
  <c r="AP71" i="31"/>
  <c r="AR71" i="31"/>
  <c r="AT71" i="31"/>
  <c r="AV71" i="31"/>
  <c r="AX71" i="31"/>
  <c r="AZ71" i="31"/>
  <c r="BB71" i="31"/>
  <c r="BD71" i="31"/>
  <c r="F72" i="31"/>
  <c r="H72" i="31"/>
  <c r="J72" i="31"/>
  <c r="L72" i="31"/>
  <c r="N72" i="31"/>
  <c r="P72" i="31"/>
  <c r="R72" i="31"/>
  <c r="T72" i="31"/>
  <c r="V72" i="31"/>
  <c r="X72" i="31"/>
  <c r="Z72" i="31"/>
  <c r="AB72" i="31"/>
  <c r="AD72" i="31"/>
  <c r="AF72" i="31"/>
  <c r="AH72" i="31"/>
  <c r="AJ72" i="31"/>
  <c r="AL72" i="31"/>
  <c r="AN72" i="31"/>
  <c r="AP72" i="31"/>
  <c r="AR72" i="31"/>
  <c r="AT72" i="31"/>
  <c r="AV72" i="31"/>
  <c r="AX72" i="31"/>
  <c r="AZ72" i="31"/>
  <c r="BB72" i="31"/>
  <c r="Y26" i="31"/>
  <c r="Y28" i="31" s="1"/>
  <c r="Y29" i="31" s="1"/>
  <c r="E26" i="31"/>
  <c r="E28" i="31" s="1"/>
  <c r="E29" i="31" s="1"/>
  <c r="F28" i="31"/>
  <c r="F29" i="31" s="1"/>
  <c r="N28" i="31"/>
  <c r="N29" i="31" s="1"/>
  <c r="P28" i="31"/>
  <c r="P29" i="31" s="1"/>
  <c r="R28" i="31"/>
  <c r="R29" i="31" s="1"/>
  <c r="X28" i="31"/>
  <c r="X29" i="31" s="1"/>
  <c r="Z28" i="31"/>
  <c r="Z29" i="31" s="1"/>
  <c r="AB28" i="31"/>
  <c r="AB29" i="31" s="1"/>
  <c r="AD28" i="31"/>
  <c r="AD29" i="31" s="1"/>
  <c r="AJ28" i="31"/>
  <c r="AJ29" i="31" s="1"/>
  <c r="AV28" i="31"/>
  <c r="AV29" i="31" s="1"/>
  <c r="O28" i="31"/>
  <c r="O29" i="31" s="1"/>
  <c r="AQ28" i="31"/>
  <c r="AQ29" i="31" s="1"/>
  <c r="I62" i="33" l="1"/>
  <c r="J61" i="33" s="1"/>
  <c r="H63" i="33"/>
  <c r="H64" i="33" s="1"/>
  <c r="H77" i="33" s="1"/>
  <c r="H80" i="33" s="1"/>
  <c r="H81" i="33" s="1"/>
  <c r="AQ87" i="31"/>
  <c r="AQ30" i="10"/>
  <c r="AU87" i="31"/>
  <c r="AU30" i="10"/>
  <c r="AY87" i="31"/>
  <c r="AY30" i="10"/>
  <c r="AR30" i="10"/>
  <c r="AR87" i="31"/>
  <c r="AV30" i="10"/>
  <c r="AV87" i="31"/>
  <c r="AZ30" i="10"/>
  <c r="AZ87" i="31"/>
  <c r="BD30" i="10"/>
  <c r="BD87" i="31"/>
  <c r="D35" i="20"/>
  <c r="D36" i="20" s="1"/>
  <c r="D37" i="20" s="1"/>
  <c r="D38" i="20" s="1"/>
  <c r="D39" i="20" s="1"/>
  <c r="D40" i="20" s="1"/>
  <c r="AO87" i="31"/>
  <c r="AO30" i="10"/>
  <c r="AS87" i="31"/>
  <c r="AS30" i="10"/>
  <c r="AW87" i="31"/>
  <c r="AW30" i="10"/>
  <c r="AP30" i="10"/>
  <c r="AP87" i="31"/>
  <c r="AT30" i="10"/>
  <c r="AT87" i="31"/>
  <c r="AX30" i="10"/>
  <c r="AX87" i="31"/>
  <c r="BB30" i="10"/>
  <c r="BB87" i="31"/>
  <c r="AW29" i="31"/>
  <c r="AS29" i="31"/>
  <c r="AO29" i="31"/>
  <c r="AK29" i="31"/>
  <c r="BD58" i="31"/>
  <c r="BB58" i="31"/>
  <c r="AZ58" i="31"/>
  <c r="AX58" i="31"/>
  <c r="AV58" i="31"/>
  <c r="AT58" i="31"/>
  <c r="AR58" i="31"/>
  <c r="AP58" i="31"/>
  <c r="AN58" i="31"/>
  <c r="AL58" i="31"/>
  <c r="AJ58" i="31"/>
  <c r="AH58" i="31"/>
  <c r="BC58" i="31"/>
  <c r="BA58" i="31"/>
  <c r="AY58" i="31"/>
  <c r="AW58" i="31"/>
  <c r="AU58" i="31"/>
  <c r="AS58" i="31"/>
  <c r="AQ58" i="31"/>
  <c r="AO58" i="31"/>
  <c r="AM58" i="31"/>
  <c r="AK58" i="31"/>
  <c r="AI58" i="31"/>
  <c r="BC56" i="31"/>
  <c r="BA56" i="31"/>
  <c r="AY56" i="31"/>
  <c r="AW56" i="31"/>
  <c r="AU56" i="31"/>
  <c r="AS56" i="31"/>
  <c r="AQ56" i="31"/>
  <c r="AO56" i="31"/>
  <c r="AM56" i="31"/>
  <c r="AK56" i="31"/>
  <c r="AI56" i="31"/>
  <c r="AG56" i="31"/>
  <c r="BD56" i="31"/>
  <c r="BB56" i="31"/>
  <c r="AZ56" i="31"/>
  <c r="AX56" i="31"/>
  <c r="AV56" i="31"/>
  <c r="AT56" i="31"/>
  <c r="AR56" i="31"/>
  <c r="AP56" i="31"/>
  <c r="AN56" i="31"/>
  <c r="AL56" i="31"/>
  <c r="AJ56" i="31"/>
  <c r="AH56" i="31"/>
  <c r="AF56" i="31"/>
  <c r="BD54" i="31"/>
  <c r="BB54" i="31"/>
  <c r="AZ54" i="31"/>
  <c r="AX54" i="31"/>
  <c r="AV54" i="31"/>
  <c r="AT54" i="31"/>
  <c r="AR54" i="31"/>
  <c r="AP54" i="31"/>
  <c r="AN54" i="31"/>
  <c r="AL54" i="31"/>
  <c r="AJ54" i="31"/>
  <c r="AH54" i="31"/>
  <c r="AF54" i="31"/>
  <c r="AD54" i="31"/>
  <c r="BC54" i="31"/>
  <c r="BA54" i="31"/>
  <c r="AY54" i="31"/>
  <c r="AW54" i="31"/>
  <c r="AU54" i="31"/>
  <c r="AS54" i="31"/>
  <c r="AQ54" i="31"/>
  <c r="AO54" i="31"/>
  <c r="AM54" i="31"/>
  <c r="AK54" i="31"/>
  <c r="AI54" i="31"/>
  <c r="AG54" i="31"/>
  <c r="AE54" i="31"/>
  <c r="BC52" i="31"/>
  <c r="BA52" i="31"/>
  <c r="AY52" i="31"/>
  <c r="AW52" i="31"/>
  <c r="AU52" i="31"/>
  <c r="AS52" i="31"/>
  <c r="AQ52" i="31"/>
  <c r="AO52" i="31"/>
  <c r="AM52" i="31"/>
  <c r="AK52" i="31"/>
  <c r="AI52" i="31"/>
  <c r="AG52" i="31"/>
  <c r="AE52" i="31"/>
  <c r="AC52" i="31"/>
  <c r="BD52" i="31"/>
  <c r="BB52" i="31"/>
  <c r="AZ52" i="31"/>
  <c r="AX52" i="31"/>
  <c r="AV52" i="31"/>
  <c r="AT52" i="31"/>
  <c r="AR52" i="31"/>
  <c r="AP52" i="31"/>
  <c r="AN52" i="31"/>
  <c r="AL52" i="31"/>
  <c r="AJ52" i="31"/>
  <c r="AH52" i="31"/>
  <c r="AF52" i="31"/>
  <c r="AD52" i="31"/>
  <c r="AB52" i="31"/>
  <c r="BD50" i="31"/>
  <c r="BB50" i="31"/>
  <c r="AZ50" i="31"/>
  <c r="AX50" i="31"/>
  <c r="AV50" i="31"/>
  <c r="AT50" i="31"/>
  <c r="AR50" i="31"/>
  <c r="AP50" i="31"/>
  <c r="AN50" i="31"/>
  <c r="AL50" i="31"/>
  <c r="AJ50" i="31"/>
  <c r="AH50" i="31"/>
  <c r="AF50" i="31"/>
  <c r="AD50" i="31"/>
  <c r="AB50" i="31"/>
  <c r="Z50" i="31"/>
  <c r="BC50" i="31"/>
  <c r="BA50" i="31"/>
  <c r="AY50" i="31"/>
  <c r="AW50" i="31"/>
  <c r="AU50" i="31"/>
  <c r="AS50" i="31"/>
  <c r="AQ50" i="31"/>
  <c r="AO50" i="31"/>
  <c r="AM50" i="31"/>
  <c r="AK50" i="31"/>
  <c r="AI50" i="31"/>
  <c r="AG50" i="31"/>
  <c r="AE50" i="31"/>
  <c r="AC50" i="31"/>
  <c r="AA50" i="31"/>
  <c r="BC48" i="31"/>
  <c r="BA48" i="31"/>
  <c r="AY48" i="31"/>
  <c r="AW48" i="31"/>
  <c r="AU48" i="31"/>
  <c r="AS48" i="31"/>
  <c r="AQ48" i="31"/>
  <c r="AO48" i="31"/>
  <c r="AM48" i="31"/>
  <c r="AK48" i="31"/>
  <c r="AI48" i="31"/>
  <c r="AG48" i="31"/>
  <c r="AE48" i="31"/>
  <c r="AC48" i="31"/>
  <c r="AA48" i="31"/>
  <c r="Y48" i="31"/>
  <c r="BD48" i="31"/>
  <c r="BB48" i="31"/>
  <c r="AZ48" i="31"/>
  <c r="AX48" i="31"/>
  <c r="AV48" i="31"/>
  <c r="AT48" i="31"/>
  <c r="AR48" i="31"/>
  <c r="AP48" i="31"/>
  <c r="AN48" i="31"/>
  <c r="AL48" i="31"/>
  <c r="AJ48" i="31"/>
  <c r="AH48" i="31"/>
  <c r="AF48" i="31"/>
  <c r="AD48" i="31"/>
  <c r="AB48" i="31"/>
  <c r="Z48" i="31"/>
  <c r="X48" i="31"/>
  <c r="BD46" i="31"/>
  <c r="BB46" i="31"/>
  <c r="AZ46" i="31"/>
  <c r="AX46" i="31"/>
  <c r="AV46" i="31"/>
  <c r="AT46" i="31"/>
  <c r="AR46" i="31"/>
  <c r="AP46" i="31"/>
  <c r="AN46" i="31"/>
  <c r="AL46" i="31"/>
  <c r="AJ46" i="31"/>
  <c r="AH46" i="31"/>
  <c r="AF46" i="31"/>
  <c r="AD46" i="31"/>
  <c r="AB46" i="31"/>
  <c r="Z46" i="31"/>
  <c r="X46" i="31"/>
  <c r="V46" i="31"/>
  <c r="BC46" i="31"/>
  <c r="BA46" i="31"/>
  <c r="AY46" i="31"/>
  <c r="AW46" i="31"/>
  <c r="AU46" i="31"/>
  <c r="AS46" i="31"/>
  <c r="AQ46" i="31"/>
  <c r="AO46" i="31"/>
  <c r="AM46" i="31"/>
  <c r="AK46" i="31"/>
  <c r="AI46" i="31"/>
  <c r="AG46" i="31"/>
  <c r="AE46" i="31"/>
  <c r="AC46" i="31"/>
  <c r="AA46" i="31"/>
  <c r="Y46" i="31"/>
  <c r="W46" i="31"/>
  <c r="BC44" i="31"/>
  <c r="BA44" i="31"/>
  <c r="AY44" i="31"/>
  <c r="AW44" i="31"/>
  <c r="AU44" i="31"/>
  <c r="AS44" i="31"/>
  <c r="AQ44" i="31"/>
  <c r="AO44" i="31"/>
  <c r="AM44" i="31"/>
  <c r="AK44" i="31"/>
  <c r="AI44" i="31"/>
  <c r="AG44" i="31"/>
  <c r="AE44" i="31"/>
  <c r="AC44" i="31"/>
  <c r="AA44" i="31"/>
  <c r="Y44" i="31"/>
  <c r="W44" i="31"/>
  <c r="U44" i="31"/>
  <c r="BD44" i="31"/>
  <c r="BB44" i="31"/>
  <c r="AZ44" i="31"/>
  <c r="AX44" i="31"/>
  <c r="AV44" i="31"/>
  <c r="AT44" i="31"/>
  <c r="AR44" i="31"/>
  <c r="AP44" i="31"/>
  <c r="AN44" i="31"/>
  <c r="AL44" i="31"/>
  <c r="AJ44" i="31"/>
  <c r="AH44" i="31"/>
  <c r="AF44" i="31"/>
  <c r="AD44" i="31"/>
  <c r="AB44" i="31"/>
  <c r="Z44" i="31"/>
  <c r="X44" i="31"/>
  <c r="V44" i="31"/>
  <c r="T44" i="31"/>
  <c r="BD42" i="31"/>
  <c r="BB42" i="31"/>
  <c r="AZ42" i="31"/>
  <c r="AX42" i="31"/>
  <c r="AV42" i="31"/>
  <c r="AT42" i="31"/>
  <c r="AR42" i="31"/>
  <c r="AP42" i="31"/>
  <c r="AN42" i="31"/>
  <c r="AL42" i="31"/>
  <c r="AJ42" i="31"/>
  <c r="AH42" i="31"/>
  <c r="BC42" i="31"/>
  <c r="BA42" i="31"/>
  <c r="AY42" i="31"/>
  <c r="AW42" i="31"/>
  <c r="AU42" i="31"/>
  <c r="AS42" i="31"/>
  <c r="AQ42" i="31"/>
  <c r="AO42" i="31"/>
  <c r="AM42" i="31"/>
  <c r="AK42" i="31"/>
  <c r="AI42" i="31"/>
  <c r="AG42" i="31"/>
  <c r="AE42" i="31"/>
  <c r="AC42" i="31"/>
  <c r="AA42" i="31"/>
  <c r="Y42" i="31"/>
  <c r="W42" i="31"/>
  <c r="U42" i="31"/>
  <c r="S42" i="31"/>
  <c r="AF42" i="31"/>
  <c r="AB42" i="31"/>
  <c r="X42" i="31"/>
  <c r="T42" i="31"/>
  <c r="AD42" i="31"/>
  <c r="Z42" i="31"/>
  <c r="V42" i="31"/>
  <c r="R42" i="31"/>
  <c r="BD40" i="31"/>
  <c r="BB40" i="31"/>
  <c r="AZ40" i="31"/>
  <c r="AX40" i="31"/>
  <c r="AV40" i="31"/>
  <c r="AT40" i="31"/>
  <c r="AR40" i="31"/>
  <c r="AP40" i="31"/>
  <c r="AN40" i="31"/>
  <c r="AL40" i="31"/>
  <c r="AJ40" i="31"/>
  <c r="AH40" i="31"/>
  <c r="AF40" i="31"/>
  <c r="AD40" i="31"/>
  <c r="AB40" i="31"/>
  <c r="Z40" i="31"/>
  <c r="X40" i="31"/>
  <c r="V40" i="31"/>
  <c r="T40" i="31"/>
  <c r="R40" i="31"/>
  <c r="P40" i="31"/>
  <c r="BC40" i="31"/>
  <c r="BA40" i="31"/>
  <c r="AY40" i="31"/>
  <c r="AW40" i="31"/>
  <c r="AU40" i="31"/>
  <c r="AS40" i="31"/>
  <c r="AQ40" i="31"/>
  <c r="AO40" i="31"/>
  <c r="AM40" i="31"/>
  <c r="AK40" i="31"/>
  <c r="AI40" i="31"/>
  <c r="AG40" i="31"/>
  <c r="AE40" i="31"/>
  <c r="AC40" i="31"/>
  <c r="AA40" i="31"/>
  <c r="Y40" i="31"/>
  <c r="W40" i="31"/>
  <c r="U40" i="31"/>
  <c r="S40" i="31"/>
  <c r="Q40" i="31"/>
  <c r="BC38" i="31"/>
  <c r="BA38" i="31"/>
  <c r="AY38" i="31"/>
  <c r="AW38" i="31"/>
  <c r="AU38" i="31"/>
  <c r="AS38" i="31"/>
  <c r="AQ38" i="31"/>
  <c r="AO38" i="31"/>
  <c r="AM38" i="31"/>
  <c r="AK38" i="31"/>
  <c r="AI38" i="31"/>
  <c r="AG38" i="31"/>
  <c r="AE38" i="31"/>
  <c r="AC38" i="31"/>
  <c r="AA38" i="31"/>
  <c r="Y38" i="31"/>
  <c r="W38" i="31"/>
  <c r="U38" i="31"/>
  <c r="S38" i="31"/>
  <c r="Q38" i="31"/>
  <c r="O38" i="31"/>
  <c r="BD38" i="31"/>
  <c r="BB38" i="31"/>
  <c r="AZ38" i="31"/>
  <c r="AX38" i="31"/>
  <c r="AV38" i="31"/>
  <c r="AT38" i="31"/>
  <c r="AR38" i="31"/>
  <c r="AP38" i="31"/>
  <c r="AN38" i="31"/>
  <c r="AL38" i="31"/>
  <c r="AJ38" i="31"/>
  <c r="AH38" i="31"/>
  <c r="AF38" i="31"/>
  <c r="AD38" i="31"/>
  <c r="AB38" i="31"/>
  <c r="Z38" i="31"/>
  <c r="X38" i="31"/>
  <c r="V38" i="31"/>
  <c r="T38" i="31"/>
  <c r="R38" i="31"/>
  <c r="P38" i="31"/>
  <c r="N38" i="31"/>
  <c r="BD36" i="31"/>
  <c r="BB36" i="31"/>
  <c r="AZ36" i="31"/>
  <c r="AX36" i="31"/>
  <c r="AV36" i="31"/>
  <c r="AT36" i="31"/>
  <c r="AR36" i="31"/>
  <c r="AP36" i="31"/>
  <c r="AN36" i="31"/>
  <c r="AL36" i="31"/>
  <c r="AJ36" i="31"/>
  <c r="AH36" i="31"/>
  <c r="AF36" i="31"/>
  <c r="AD36" i="31"/>
  <c r="AB36" i="31"/>
  <c r="Z36" i="31"/>
  <c r="X36" i="31"/>
  <c r="V36" i="31"/>
  <c r="T36" i="31"/>
  <c r="R36" i="31"/>
  <c r="P36" i="31"/>
  <c r="N36" i="31"/>
  <c r="L36" i="31"/>
  <c r="BC36" i="31"/>
  <c r="BA36" i="31"/>
  <c r="AY36" i="31"/>
  <c r="AW36" i="31"/>
  <c r="AU36" i="31"/>
  <c r="AS36" i="31"/>
  <c r="AQ36" i="31"/>
  <c r="AO36" i="31"/>
  <c r="AM36" i="31"/>
  <c r="AK36" i="31"/>
  <c r="AI36" i="31"/>
  <c r="AG36" i="31"/>
  <c r="AE36" i="31"/>
  <c r="AC36" i="31"/>
  <c r="AA36" i="31"/>
  <c r="Y36" i="31"/>
  <c r="W36" i="31"/>
  <c r="U36" i="31"/>
  <c r="S36" i="31"/>
  <c r="Q36" i="31"/>
  <c r="O36" i="31"/>
  <c r="M36" i="31"/>
  <c r="BB34" i="31"/>
  <c r="AZ34" i="31"/>
  <c r="AX34" i="31"/>
  <c r="AV34" i="31"/>
  <c r="AT34" i="31"/>
  <c r="AR34" i="31"/>
  <c r="AP34" i="31"/>
  <c r="AN34" i="31"/>
  <c r="AL34" i="31"/>
  <c r="AJ34" i="31"/>
  <c r="AH34" i="31"/>
  <c r="AF34" i="31"/>
  <c r="AD34" i="31"/>
  <c r="AB34" i="31"/>
  <c r="Z34" i="31"/>
  <c r="X34" i="31"/>
  <c r="V34" i="31"/>
  <c r="T34" i="31"/>
  <c r="R34" i="31"/>
  <c r="P34" i="31"/>
  <c r="N34" i="31"/>
  <c r="L34" i="31"/>
  <c r="J34" i="31"/>
  <c r="BA34" i="31"/>
  <c r="AY34" i="31"/>
  <c r="AW34" i="31"/>
  <c r="AU34" i="31"/>
  <c r="AS34" i="31"/>
  <c r="AQ34" i="31"/>
  <c r="AO34" i="31"/>
  <c r="AM34" i="31"/>
  <c r="AK34" i="31"/>
  <c r="AI34" i="31"/>
  <c r="AG34" i="31"/>
  <c r="AE34" i="31"/>
  <c r="AC34" i="31"/>
  <c r="AA34" i="31"/>
  <c r="Y34" i="31"/>
  <c r="W34" i="31"/>
  <c r="U34" i="31"/>
  <c r="S34" i="31"/>
  <c r="Q34" i="31"/>
  <c r="O34" i="31"/>
  <c r="M34" i="31"/>
  <c r="K34" i="31"/>
  <c r="AZ32" i="31"/>
  <c r="AX32" i="31"/>
  <c r="AV32" i="31"/>
  <c r="AT32" i="31"/>
  <c r="AR32" i="31"/>
  <c r="AP32" i="31"/>
  <c r="AN32" i="31"/>
  <c r="AL32" i="31"/>
  <c r="AJ32" i="31"/>
  <c r="AH32" i="31"/>
  <c r="AF32" i="31"/>
  <c r="AD32" i="31"/>
  <c r="AB32" i="31"/>
  <c r="Z32" i="31"/>
  <c r="X32" i="31"/>
  <c r="V32" i="31"/>
  <c r="T32" i="31"/>
  <c r="R32" i="31"/>
  <c r="P32" i="31"/>
  <c r="N32" i="31"/>
  <c r="L32" i="31"/>
  <c r="J32" i="31"/>
  <c r="H32" i="31"/>
  <c r="AY32" i="31"/>
  <c r="AW32" i="31"/>
  <c r="AU32" i="31"/>
  <c r="AS32" i="31"/>
  <c r="AQ32" i="31"/>
  <c r="AO32" i="31"/>
  <c r="AM32" i="31"/>
  <c r="AK32" i="31"/>
  <c r="AI32" i="31"/>
  <c r="AG32" i="31"/>
  <c r="AE32" i="31"/>
  <c r="AC32" i="31"/>
  <c r="AA32" i="31"/>
  <c r="Y32" i="31"/>
  <c r="W32" i="31"/>
  <c r="U32" i="31"/>
  <c r="S32" i="31"/>
  <c r="Q32" i="31"/>
  <c r="O32" i="31"/>
  <c r="M32" i="31"/>
  <c r="K32" i="31"/>
  <c r="I32" i="31"/>
  <c r="E62" i="31"/>
  <c r="AX30" i="31"/>
  <c r="AV30" i="31"/>
  <c r="AT30" i="31"/>
  <c r="AR30" i="31"/>
  <c r="AP30" i="31"/>
  <c r="AN30" i="31"/>
  <c r="AL30" i="31"/>
  <c r="AJ30" i="31"/>
  <c r="AH30" i="31"/>
  <c r="AF30" i="31"/>
  <c r="AD30" i="31"/>
  <c r="AB30" i="31"/>
  <c r="Z30" i="31"/>
  <c r="X30" i="31"/>
  <c r="V30" i="31"/>
  <c r="T30" i="31"/>
  <c r="R30" i="31"/>
  <c r="P30" i="31"/>
  <c r="N30" i="31"/>
  <c r="L30" i="31"/>
  <c r="J30" i="31"/>
  <c r="H30" i="31"/>
  <c r="F30" i="31"/>
  <c r="F60" i="31" s="1"/>
  <c r="AW30" i="31"/>
  <c r="AU30" i="31"/>
  <c r="AS30" i="31"/>
  <c r="AQ30" i="31"/>
  <c r="AO30" i="31"/>
  <c r="AM30" i="31"/>
  <c r="AK30" i="31"/>
  <c r="AI30" i="31"/>
  <c r="AG30" i="31"/>
  <c r="AE30" i="31"/>
  <c r="AC30" i="31"/>
  <c r="AA30" i="31"/>
  <c r="Y30" i="31"/>
  <c r="W30" i="31"/>
  <c r="U30" i="31"/>
  <c r="S30" i="31"/>
  <c r="Q30" i="31"/>
  <c r="O30" i="31"/>
  <c r="M30" i="31"/>
  <c r="K30" i="31"/>
  <c r="I30" i="31"/>
  <c r="G30" i="31"/>
  <c r="BD59" i="31"/>
  <c r="BB59" i="31"/>
  <c r="AZ59" i="31"/>
  <c r="AX59" i="31"/>
  <c r="AV59" i="31"/>
  <c r="AT59" i="31"/>
  <c r="AR59" i="31"/>
  <c r="AP59" i="31"/>
  <c r="AN59" i="31"/>
  <c r="AL59" i="31"/>
  <c r="AJ59" i="31"/>
  <c r="BC59" i="31"/>
  <c r="BA59" i="31"/>
  <c r="AY59" i="31"/>
  <c r="AW59" i="31"/>
  <c r="AU59" i="31"/>
  <c r="AS59" i="31"/>
  <c r="AQ59" i="31"/>
  <c r="AO59" i="31"/>
  <c r="AM59" i="31"/>
  <c r="AK59" i="31"/>
  <c r="AI59" i="31"/>
  <c r="BC57" i="31"/>
  <c r="BA57" i="31"/>
  <c r="AY57" i="31"/>
  <c r="AW57" i="31"/>
  <c r="AU57" i="31"/>
  <c r="AS57" i="31"/>
  <c r="AQ57" i="31"/>
  <c r="AO57" i="31"/>
  <c r="AM57" i="31"/>
  <c r="AK57" i="31"/>
  <c r="AI57" i="31"/>
  <c r="AG57" i="31"/>
  <c r="BD57" i="31"/>
  <c r="BB57" i="31"/>
  <c r="AZ57" i="31"/>
  <c r="AX57" i="31"/>
  <c r="AV57" i="31"/>
  <c r="AT57" i="31"/>
  <c r="AR57" i="31"/>
  <c r="AP57" i="31"/>
  <c r="AN57" i="31"/>
  <c r="AL57" i="31"/>
  <c r="AJ57" i="31"/>
  <c r="AH57" i="31"/>
  <c r="BD55" i="31"/>
  <c r="BB55" i="31"/>
  <c r="AZ55" i="31"/>
  <c r="AX55" i="31"/>
  <c r="AV55" i="31"/>
  <c r="AT55" i="31"/>
  <c r="AR55" i="31"/>
  <c r="AP55" i="31"/>
  <c r="AN55" i="31"/>
  <c r="AL55" i="31"/>
  <c r="AJ55" i="31"/>
  <c r="AH55" i="31"/>
  <c r="AF55" i="31"/>
  <c r="BC55" i="31"/>
  <c r="BA55" i="31"/>
  <c r="AY55" i="31"/>
  <c r="AW55" i="31"/>
  <c r="AU55" i="31"/>
  <c r="AS55" i="31"/>
  <c r="AQ55" i="31"/>
  <c r="AO55" i="31"/>
  <c r="AM55" i="31"/>
  <c r="AK55" i="31"/>
  <c r="AI55" i="31"/>
  <c r="AG55" i="31"/>
  <c r="AE55" i="31"/>
  <c r="BC53" i="31"/>
  <c r="BA53" i="31"/>
  <c r="AY53" i="31"/>
  <c r="AW53" i="31"/>
  <c r="AU53" i="31"/>
  <c r="AS53" i="31"/>
  <c r="AQ53" i="31"/>
  <c r="AO53" i="31"/>
  <c r="AM53" i="31"/>
  <c r="AK53" i="31"/>
  <c r="AI53" i="31"/>
  <c r="AG53" i="31"/>
  <c r="AE53" i="31"/>
  <c r="AC53" i="31"/>
  <c r="BD53" i="31"/>
  <c r="BB53" i="31"/>
  <c r="AZ53" i="31"/>
  <c r="AX53" i="31"/>
  <c r="AV53" i="31"/>
  <c r="AT53" i="31"/>
  <c r="AR53" i="31"/>
  <c r="AP53" i="31"/>
  <c r="AN53" i="31"/>
  <c r="AL53" i="31"/>
  <c r="AJ53" i="31"/>
  <c r="AH53" i="31"/>
  <c r="AF53" i="31"/>
  <c r="AD53" i="31"/>
  <c r="BD51" i="31"/>
  <c r="BB51" i="31"/>
  <c r="AZ51" i="31"/>
  <c r="AX51" i="31"/>
  <c r="AV51" i="31"/>
  <c r="AT51" i="31"/>
  <c r="AR51" i="31"/>
  <c r="AP51" i="31"/>
  <c r="AN51" i="31"/>
  <c r="AL51" i="31"/>
  <c r="AJ51" i="31"/>
  <c r="AH51" i="31"/>
  <c r="AF51" i="31"/>
  <c r="AD51" i="31"/>
  <c r="AB51" i="31"/>
  <c r="BC51" i="31"/>
  <c r="BA51" i="31"/>
  <c r="AY51" i="31"/>
  <c r="AW51" i="31"/>
  <c r="AU51" i="31"/>
  <c r="AS51" i="31"/>
  <c r="AQ51" i="31"/>
  <c r="AO51" i="31"/>
  <c r="AM51" i="31"/>
  <c r="AK51" i="31"/>
  <c r="AI51" i="31"/>
  <c r="AG51" i="31"/>
  <c r="AE51" i="31"/>
  <c r="AC51" i="31"/>
  <c r="AA51" i="31"/>
  <c r="BC49" i="31"/>
  <c r="BA49" i="31"/>
  <c r="AY49" i="31"/>
  <c r="AW49" i="31"/>
  <c r="AU49" i="31"/>
  <c r="AS49" i="31"/>
  <c r="AQ49" i="31"/>
  <c r="AO49" i="31"/>
  <c r="AM49" i="31"/>
  <c r="AK49" i="31"/>
  <c r="AI49" i="31"/>
  <c r="AG49" i="31"/>
  <c r="AE49" i="31"/>
  <c r="AC49" i="31"/>
  <c r="AA49" i="31"/>
  <c r="Y49" i="31"/>
  <c r="BD49" i="31"/>
  <c r="BB49" i="31"/>
  <c r="AZ49" i="31"/>
  <c r="AX49" i="31"/>
  <c r="AV49" i="31"/>
  <c r="AT49" i="31"/>
  <c r="AR49" i="31"/>
  <c r="AP49" i="31"/>
  <c r="AN49" i="31"/>
  <c r="AL49" i="31"/>
  <c r="AJ49" i="31"/>
  <c r="AH49" i="31"/>
  <c r="AF49" i="31"/>
  <c r="AD49" i="31"/>
  <c r="AB49" i="31"/>
  <c r="Z49" i="31"/>
  <c r="BD47" i="31"/>
  <c r="BB47" i="31"/>
  <c r="AZ47" i="31"/>
  <c r="AX47" i="31"/>
  <c r="AV47" i="31"/>
  <c r="AT47" i="31"/>
  <c r="AR47" i="31"/>
  <c r="AP47" i="31"/>
  <c r="AN47" i="31"/>
  <c r="AL47" i="31"/>
  <c r="AJ47" i="31"/>
  <c r="AH47" i="31"/>
  <c r="AF47" i="31"/>
  <c r="AD47" i="31"/>
  <c r="AB47" i="31"/>
  <c r="Z47" i="31"/>
  <c r="X47" i="31"/>
  <c r="BC47" i="31"/>
  <c r="BA47" i="31"/>
  <c r="AY47" i="31"/>
  <c r="AW47" i="31"/>
  <c r="AU47" i="31"/>
  <c r="AS47" i="31"/>
  <c r="AQ47" i="31"/>
  <c r="AO47" i="31"/>
  <c r="AM47" i="31"/>
  <c r="AK47" i="31"/>
  <c r="AI47" i="31"/>
  <c r="AG47" i="31"/>
  <c r="AE47" i="31"/>
  <c r="AC47" i="31"/>
  <c r="AA47" i="31"/>
  <c r="Y47" i="31"/>
  <c r="W47" i="31"/>
  <c r="BC45" i="31"/>
  <c r="BA45" i="31"/>
  <c r="AY45" i="31"/>
  <c r="AW45" i="31"/>
  <c r="AU45" i="31"/>
  <c r="AS45" i="31"/>
  <c r="AQ45" i="31"/>
  <c r="AO45" i="31"/>
  <c r="AM45" i="31"/>
  <c r="AK45" i="31"/>
  <c r="AI45" i="31"/>
  <c r="AG45" i="31"/>
  <c r="AE45" i="31"/>
  <c r="AC45" i="31"/>
  <c r="AA45" i="31"/>
  <c r="Y45" i="31"/>
  <c r="W45" i="31"/>
  <c r="U45" i="31"/>
  <c r="BD45" i="31"/>
  <c r="BB45" i="31"/>
  <c r="AZ45" i="31"/>
  <c r="AX45" i="31"/>
  <c r="AV45" i="31"/>
  <c r="AT45" i="31"/>
  <c r="AR45" i="31"/>
  <c r="AP45" i="31"/>
  <c r="AN45" i="31"/>
  <c r="AL45" i="31"/>
  <c r="AJ45" i="31"/>
  <c r="AH45" i="31"/>
  <c r="AF45" i="31"/>
  <c r="AD45" i="31"/>
  <c r="AB45" i="31"/>
  <c r="Z45" i="31"/>
  <c r="X45" i="31"/>
  <c r="V45" i="31"/>
  <c r="BD43" i="31"/>
  <c r="BB43" i="31"/>
  <c r="AZ43" i="31"/>
  <c r="AX43" i="31"/>
  <c r="AV43" i="31"/>
  <c r="AT43" i="31"/>
  <c r="AR43" i="31"/>
  <c r="AP43" i="31"/>
  <c r="AN43" i="31"/>
  <c r="AL43" i="31"/>
  <c r="AJ43" i="31"/>
  <c r="AH43" i="31"/>
  <c r="AF43" i="31"/>
  <c r="AD43" i="31"/>
  <c r="AB43" i="31"/>
  <c r="Z43" i="31"/>
  <c r="X43" i="31"/>
  <c r="V43" i="31"/>
  <c r="T43" i="31"/>
  <c r="BC43" i="31"/>
  <c r="BA43" i="31"/>
  <c r="AY43" i="31"/>
  <c r="AW43" i="31"/>
  <c r="AU43" i="31"/>
  <c r="AS43" i="31"/>
  <c r="AQ43" i="31"/>
  <c r="AO43" i="31"/>
  <c r="AM43" i="31"/>
  <c r="AK43" i="31"/>
  <c r="AI43" i="31"/>
  <c r="AG43" i="31"/>
  <c r="AE43" i="31"/>
  <c r="AC43" i="31"/>
  <c r="AA43" i="31"/>
  <c r="Y43" i="31"/>
  <c r="W43" i="31"/>
  <c r="U43" i="31"/>
  <c r="S43" i="31"/>
  <c r="BD41" i="31"/>
  <c r="BB41" i="31"/>
  <c r="AZ41" i="31"/>
  <c r="AX41" i="31"/>
  <c r="BC41" i="31"/>
  <c r="AY41" i="31"/>
  <c r="AV41" i="31"/>
  <c r="AT41" i="31"/>
  <c r="AR41" i="31"/>
  <c r="AP41" i="31"/>
  <c r="AN41" i="31"/>
  <c r="AL41" i="31"/>
  <c r="AJ41" i="31"/>
  <c r="AH41" i="31"/>
  <c r="AF41" i="31"/>
  <c r="AD41" i="31"/>
  <c r="AB41" i="31"/>
  <c r="Z41" i="31"/>
  <c r="X41" i="31"/>
  <c r="V41" i="31"/>
  <c r="T41" i="31"/>
  <c r="R41" i="31"/>
  <c r="BA41" i="31"/>
  <c r="AW41" i="31"/>
  <c r="AU41" i="31"/>
  <c r="AS41" i="31"/>
  <c r="AQ41" i="31"/>
  <c r="AO41" i="31"/>
  <c r="AM41" i="31"/>
  <c r="AK41" i="31"/>
  <c r="AI41" i="31"/>
  <c r="AG41" i="31"/>
  <c r="AE41" i="31"/>
  <c r="AC41" i="31"/>
  <c r="AA41" i="31"/>
  <c r="Y41" i="31"/>
  <c r="W41" i="31"/>
  <c r="U41" i="31"/>
  <c r="S41" i="31"/>
  <c r="Q41" i="31"/>
  <c r="BC39" i="31"/>
  <c r="BA39" i="31"/>
  <c r="AY39" i="31"/>
  <c r="AW39" i="31"/>
  <c r="AU39" i="31"/>
  <c r="AS39" i="31"/>
  <c r="AQ39" i="31"/>
  <c r="AO39" i="31"/>
  <c r="AM39" i="31"/>
  <c r="AK39" i="31"/>
  <c r="AI39" i="31"/>
  <c r="AG39" i="31"/>
  <c r="AE39" i="31"/>
  <c r="AC39" i="31"/>
  <c r="AA39" i="31"/>
  <c r="Y39" i="31"/>
  <c r="W39" i="31"/>
  <c r="U39" i="31"/>
  <c r="S39" i="31"/>
  <c r="Q39" i="31"/>
  <c r="O39" i="31"/>
  <c r="BD39" i="31"/>
  <c r="BB39" i="31"/>
  <c r="AZ39" i="31"/>
  <c r="AX39" i="31"/>
  <c r="AV39" i="31"/>
  <c r="AT39" i="31"/>
  <c r="AR39" i="31"/>
  <c r="AP39" i="31"/>
  <c r="AN39" i="31"/>
  <c r="AL39" i="31"/>
  <c r="AJ39" i="31"/>
  <c r="AH39" i="31"/>
  <c r="AF39" i="31"/>
  <c r="AD39" i="31"/>
  <c r="AB39" i="31"/>
  <c r="Z39" i="31"/>
  <c r="X39" i="31"/>
  <c r="V39" i="31"/>
  <c r="T39" i="31"/>
  <c r="R39" i="31"/>
  <c r="P39" i="31"/>
  <c r="BD37" i="31"/>
  <c r="BB37" i="31"/>
  <c r="AZ37" i="31"/>
  <c r="AX37" i="31"/>
  <c r="AV37" i="31"/>
  <c r="AT37" i="31"/>
  <c r="AR37" i="31"/>
  <c r="AP37" i="31"/>
  <c r="AN37" i="31"/>
  <c r="AL37" i="31"/>
  <c r="AJ37" i="31"/>
  <c r="AH37" i="31"/>
  <c r="AF37" i="31"/>
  <c r="AD37" i="31"/>
  <c r="AB37" i="31"/>
  <c r="Z37" i="31"/>
  <c r="X37" i="31"/>
  <c r="V37" i="31"/>
  <c r="T37" i="31"/>
  <c r="R37" i="31"/>
  <c r="P37" i="31"/>
  <c r="N37" i="31"/>
  <c r="BC37" i="31"/>
  <c r="BA37" i="31"/>
  <c r="AY37" i="31"/>
  <c r="AW37" i="31"/>
  <c r="AU37" i="31"/>
  <c r="AS37" i="31"/>
  <c r="AQ37" i="31"/>
  <c r="AO37" i="31"/>
  <c r="AM37" i="31"/>
  <c r="AK37" i="31"/>
  <c r="AI37" i="31"/>
  <c r="AG37" i="31"/>
  <c r="AE37" i="31"/>
  <c r="AC37" i="31"/>
  <c r="AA37" i="31"/>
  <c r="Y37" i="31"/>
  <c r="W37" i="31"/>
  <c r="U37" i="31"/>
  <c r="S37" i="31"/>
  <c r="Q37" i="31"/>
  <c r="O37" i="31"/>
  <c r="M37" i="31"/>
  <c r="BB35" i="31"/>
  <c r="AZ35" i="31"/>
  <c r="AX35" i="31"/>
  <c r="AV35" i="31"/>
  <c r="AT35" i="31"/>
  <c r="AR35" i="31"/>
  <c r="AP35" i="31"/>
  <c r="AN35" i="31"/>
  <c r="AL35" i="31"/>
  <c r="AJ35" i="31"/>
  <c r="AH35" i="31"/>
  <c r="AF35" i="31"/>
  <c r="AD35" i="31"/>
  <c r="AB35" i="31"/>
  <c r="Z35" i="31"/>
  <c r="X35" i="31"/>
  <c r="V35" i="31"/>
  <c r="T35" i="31"/>
  <c r="R35" i="31"/>
  <c r="P35" i="31"/>
  <c r="N35" i="31"/>
  <c r="L35" i="31"/>
  <c r="BC35" i="31"/>
  <c r="BA35" i="31"/>
  <c r="AY35" i="31"/>
  <c r="AW35" i="31"/>
  <c r="AU35" i="31"/>
  <c r="AS35" i="31"/>
  <c r="AQ35" i="31"/>
  <c r="AO35" i="31"/>
  <c r="AM35" i="31"/>
  <c r="AK35" i="31"/>
  <c r="AI35" i="31"/>
  <c r="AG35" i="31"/>
  <c r="AE35" i="31"/>
  <c r="AC35" i="31"/>
  <c r="AA35" i="31"/>
  <c r="Y35" i="31"/>
  <c r="W35" i="31"/>
  <c r="U35" i="31"/>
  <c r="S35" i="31"/>
  <c r="Q35" i="31"/>
  <c r="O35" i="31"/>
  <c r="M35" i="31"/>
  <c r="K35" i="31"/>
  <c r="AZ33" i="31"/>
  <c r="AX33" i="31"/>
  <c r="AV33" i="31"/>
  <c r="AT33" i="31"/>
  <c r="AR33" i="31"/>
  <c r="AP33" i="31"/>
  <c r="AN33" i="31"/>
  <c r="AL33" i="31"/>
  <c r="AJ33" i="31"/>
  <c r="AH33" i="31"/>
  <c r="AF33" i="31"/>
  <c r="AD33" i="31"/>
  <c r="AB33" i="31"/>
  <c r="Z33" i="31"/>
  <c r="X33" i="31"/>
  <c r="V33" i="31"/>
  <c r="T33" i="31"/>
  <c r="R33" i="31"/>
  <c r="P33" i="31"/>
  <c r="N33" i="31"/>
  <c r="L33" i="31"/>
  <c r="J33" i="31"/>
  <c r="BA33" i="31"/>
  <c r="AY33" i="31"/>
  <c r="AW33" i="31"/>
  <c r="AU33" i="31"/>
  <c r="AS33" i="31"/>
  <c r="AQ33" i="31"/>
  <c r="AO33" i="31"/>
  <c r="AM33" i="31"/>
  <c r="AK33" i="31"/>
  <c r="AI33" i="31"/>
  <c r="AG33" i="31"/>
  <c r="AE33" i="31"/>
  <c r="AC33" i="31"/>
  <c r="AA33" i="31"/>
  <c r="Y33" i="31"/>
  <c r="W33" i="31"/>
  <c r="U33" i="31"/>
  <c r="S33" i="31"/>
  <c r="Q33" i="31"/>
  <c r="O33" i="31"/>
  <c r="M33" i="31"/>
  <c r="K33" i="31"/>
  <c r="I33" i="31"/>
  <c r="AX31" i="31"/>
  <c r="AV31" i="31"/>
  <c r="AT31" i="31"/>
  <c r="AR31" i="31"/>
  <c r="AP31" i="31"/>
  <c r="AN31" i="31"/>
  <c r="AL31" i="31"/>
  <c r="AJ31" i="31"/>
  <c r="AH31" i="31"/>
  <c r="AF31" i="31"/>
  <c r="AD31" i="31"/>
  <c r="AB31" i="31"/>
  <c r="Z31" i="31"/>
  <c r="X31" i="31"/>
  <c r="V31" i="31"/>
  <c r="T31" i="31"/>
  <c r="R31" i="31"/>
  <c r="P31" i="31"/>
  <c r="N31" i="31"/>
  <c r="L31" i="31"/>
  <c r="J31" i="31"/>
  <c r="H31" i="31"/>
  <c r="AY31" i="31"/>
  <c r="AW31" i="31"/>
  <c r="AU31" i="31"/>
  <c r="AS31" i="31"/>
  <c r="AQ31" i="31"/>
  <c r="AO31" i="31"/>
  <c r="AM31" i="31"/>
  <c r="AK31" i="31"/>
  <c r="AI31" i="31"/>
  <c r="AG31" i="31"/>
  <c r="AE31" i="31"/>
  <c r="AC31" i="31"/>
  <c r="AA31" i="31"/>
  <c r="Y31" i="31"/>
  <c r="W31" i="31"/>
  <c r="U31" i="31"/>
  <c r="S31" i="31"/>
  <c r="Q31" i="31"/>
  <c r="O31" i="31"/>
  <c r="M31" i="31"/>
  <c r="K31" i="31"/>
  <c r="I31" i="31"/>
  <c r="G31" i="31"/>
  <c r="F16" i="10"/>
  <c r="G16" i="10"/>
  <c r="H16" i="10"/>
  <c r="I16" i="10"/>
  <c r="J16" i="10"/>
  <c r="K16" i="10"/>
  <c r="L16" i="10"/>
  <c r="M16" i="10"/>
  <c r="N16" i="10"/>
  <c r="O16" i="10"/>
  <c r="P16" i="10"/>
  <c r="Q16" i="10"/>
  <c r="R16" i="10"/>
  <c r="S16" i="10"/>
  <c r="T16" i="10"/>
  <c r="U16" i="10"/>
  <c r="V16" i="10"/>
  <c r="W16" i="10"/>
  <c r="X16" i="10"/>
  <c r="Y16" i="10"/>
  <c r="Z16" i="10"/>
  <c r="AA16" i="10"/>
  <c r="AB16" i="10"/>
  <c r="AC16" i="10"/>
  <c r="AD16" i="10"/>
  <c r="AE16" i="10"/>
  <c r="AF16" i="10"/>
  <c r="AG16" i="10"/>
  <c r="AH16" i="10"/>
  <c r="AI16" i="10"/>
  <c r="AJ16" i="10"/>
  <c r="AK16" i="10"/>
  <c r="AL16" i="10"/>
  <c r="AM16" i="10"/>
  <c r="AN16" i="10"/>
  <c r="AO16" i="10"/>
  <c r="AP16" i="10"/>
  <c r="AQ16" i="10"/>
  <c r="AR16" i="10"/>
  <c r="AS16" i="10"/>
  <c r="AT16" i="10"/>
  <c r="AU16" i="10"/>
  <c r="AV16" i="10"/>
  <c r="AW16" i="10"/>
  <c r="AX16" i="10"/>
  <c r="AY16" i="10"/>
  <c r="AZ16" i="10"/>
  <c r="BA16" i="10"/>
  <c r="BB16" i="10"/>
  <c r="BC16" i="10"/>
  <c r="BD16" i="10"/>
  <c r="E16" i="10"/>
  <c r="F15" i="10"/>
  <c r="G15" i="10"/>
  <c r="H15" i="10"/>
  <c r="I15" i="10"/>
  <c r="J15" i="10"/>
  <c r="K15" i="10"/>
  <c r="L15" i="10"/>
  <c r="M15" i="10"/>
  <c r="N15" i="10"/>
  <c r="O15" i="10"/>
  <c r="P15" i="10"/>
  <c r="Q15" i="10"/>
  <c r="R15" i="10"/>
  <c r="S15" i="10"/>
  <c r="T15" i="10"/>
  <c r="U15" i="10"/>
  <c r="V15" i="10"/>
  <c r="W15" i="10"/>
  <c r="X15" i="10"/>
  <c r="Y15" i="10"/>
  <c r="Z15" i="10"/>
  <c r="AA15" i="10"/>
  <c r="AB15" i="10"/>
  <c r="AC15" i="10"/>
  <c r="AD15" i="10"/>
  <c r="AE15" i="10"/>
  <c r="AF15" i="10"/>
  <c r="AG15" i="10"/>
  <c r="AH15" i="10"/>
  <c r="AI15" i="10"/>
  <c r="AJ15" i="10"/>
  <c r="AK15" i="10"/>
  <c r="AL15" i="10"/>
  <c r="AM15" i="10"/>
  <c r="AN15" i="10"/>
  <c r="AO15" i="10"/>
  <c r="AP15" i="10"/>
  <c r="AQ15" i="10"/>
  <c r="AR15" i="10"/>
  <c r="AS15" i="10"/>
  <c r="AT15" i="10"/>
  <c r="AU15" i="10"/>
  <c r="AV15" i="10"/>
  <c r="AW15" i="10"/>
  <c r="AX15" i="10"/>
  <c r="AY15" i="10"/>
  <c r="AZ15" i="10"/>
  <c r="BA15" i="10"/>
  <c r="BB15" i="10"/>
  <c r="BC15" i="10"/>
  <c r="BD15" i="10"/>
  <c r="E15" i="10"/>
  <c r="M13" i="10"/>
  <c r="N13" i="10"/>
  <c r="O13" i="10"/>
  <c r="P13" i="10"/>
  <c r="Q13" i="10"/>
  <c r="R13" i="10"/>
  <c r="S13" i="10"/>
  <c r="T13" i="10"/>
  <c r="U13" i="10"/>
  <c r="V13" i="10"/>
  <c r="W13" i="10"/>
  <c r="X13" i="10"/>
  <c r="Y13" i="10"/>
  <c r="Z13" i="10"/>
  <c r="AA13" i="10"/>
  <c r="AB13" i="10"/>
  <c r="AC13" i="10"/>
  <c r="AD13" i="10"/>
  <c r="AE13" i="10"/>
  <c r="AF13" i="10"/>
  <c r="AG13" i="10"/>
  <c r="AH13" i="10"/>
  <c r="AI13" i="10"/>
  <c r="AJ13" i="10"/>
  <c r="AK13" i="10"/>
  <c r="AL13" i="10"/>
  <c r="AM13" i="10"/>
  <c r="AN13" i="10"/>
  <c r="AO13" i="10"/>
  <c r="AP13" i="10"/>
  <c r="AQ13" i="10"/>
  <c r="AR13" i="10"/>
  <c r="AS13" i="10"/>
  <c r="AT13" i="10"/>
  <c r="AU13" i="10"/>
  <c r="AV13" i="10"/>
  <c r="AW13" i="10"/>
  <c r="AX13" i="10"/>
  <c r="AY13" i="10"/>
  <c r="AZ13" i="10"/>
  <c r="BA13" i="10"/>
  <c r="BB13" i="10"/>
  <c r="BC13" i="10"/>
  <c r="BD13" i="10"/>
  <c r="E13" i="10"/>
  <c r="J62" i="33" l="1"/>
  <c r="K61" i="33" s="1"/>
  <c r="I63" i="33"/>
  <c r="I64" i="33" s="1"/>
  <c r="I77" i="33" s="1"/>
  <c r="I80" i="33" s="1"/>
  <c r="I81" i="33" s="1"/>
  <c r="BC60" i="31"/>
  <c r="BA60" i="31"/>
  <c r="AY60" i="31"/>
  <c r="D41" i="20"/>
  <c r="H12" i="20"/>
  <c r="G60" i="31"/>
  <c r="K60" i="31"/>
  <c r="O60" i="31"/>
  <c r="S60" i="31"/>
  <c r="W60" i="31"/>
  <c r="AA60" i="31"/>
  <c r="AE60" i="31"/>
  <c r="AI60" i="31"/>
  <c r="AM60" i="31"/>
  <c r="AQ60" i="31"/>
  <c r="AU60" i="31"/>
  <c r="J60" i="31"/>
  <c r="N60" i="31"/>
  <c r="R60" i="31"/>
  <c r="V60" i="31"/>
  <c r="Z60" i="31"/>
  <c r="AD60" i="31"/>
  <c r="AH60" i="31"/>
  <c r="AL60" i="31"/>
  <c r="AP60" i="31"/>
  <c r="AT60" i="31"/>
  <c r="AX60" i="31"/>
  <c r="AZ60" i="31"/>
  <c r="BB60" i="31"/>
  <c r="BD60" i="31"/>
  <c r="E63" i="31"/>
  <c r="E64" i="31" s="1"/>
  <c r="F61" i="31"/>
  <c r="I60" i="31"/>
  <c r="M60" i="31"/>
  <c r="Q60" i="31"/>
  <c r="U60" i="31"/>
  <c r="Y60" i="31"/>
  <c r="AC60" i="31"/>
  <c r="AG60" i="31"/>
  <c r="AK60" i="31"/>
  <c r="AO60" i="31"/>
  <c r="AS60" i="31"/>
  <c r="AW60" i="31"/>
  <c r="H60" i="31"/>
  <c r="L60" i="31"/>
  <c r="P60" i="31"/>
  <c r="T60" i="31"/>
  <c r="X60" i="31"/>
  <c r="AB60" i="31"/>
  <c r="AF60" i="31"/>
  <c r="AJ60" i="31"/>
  <c r="AN60" i="31"/>
  <c r="AR60" i="31"/>
  <c r="AV60" i="31"/>
  <c r="F12" i="10"/>
  <c r="G12" i="10"/>
  <c r="H12" i="10"/>
  <c r="I12" i="10"/>
  <c r="J12" i="10"/>
  <c r="K12" i="10"/>
  <c r="L12" i="10"/>
  <c r="M12" i="10"/>
  <c r="N12" i="10"/>
  <c r="O12" i="10"/>
  <c r="P12" i="10"/>
  <c r="Q12" i="10"/>
  <c r="R12" i="10"/>
  <c r="S12" i="10"/>
  <c r="T12" i="10"/>
  <c r="U12" i="10"/>
  <c r="V12" i="10"/>
  <c r="W12" i="10"/>
  <c r="X12" i="10"/>
  <c r="Y12" i="10"/>
  <c r="Z12" i="10"/>
  <c r="AA12" i="10"/>
  <c r="AB12" i="10"/>
  <c r="AC12" i="10"/>
  <c r="AD12" i="10"/>
  <c r="AE12" i="10"/>
  <c r="AF12" i="10"/>
  <c r="AG12" i="10"/>
  <c r="AH12" i="10"/>
  <c r="AI12" i="10"/>
  <c r="AJ12" i="10"/>
  <c r="AK12" i="10"/>
  <c r="AL12" i="10"/>
  <c r="AM12" i="10"/>
  <c r="AN12" i="10"/>
  <c r="AO12" i="10"/>
  <c r="AP12" i="10"/>
  <c r="AQ12" i="10"/>
  <c r="AR12" i="10"/>
  <c r="AS12" i="10"/>
  <c r="AT12" i="10"/>
  <c r="AU12" i="10"/>
  <c r="AV12" i="10"/>
  <c r="AW12" i="10"/>
  <c r="E12" i="10"/>
  <c r="F20" i="10"/>
  <c r="K62" i="33" l="1"/>
  <c r="L61" i="33" s="1"/>
  <c r="J63" i="33"/>
  <c r="J64" i="33" s="1"/>
  <c r="J77" i="33" s="1"/>
  <c r="J80" i="33" s="1"/>
  <c r="J81" i="33" s="1"/>
  <c r="D42" i="20"/>
  <c r="I12" i="20"/>
  <c r="E87" i="31"/>
  <c r="E30" i="10"/>
  <c r="F62" i="31"/>
  <c r="G61" i="31" s="1"/>
  <c r="G62" i="31" s="1"/>
  <c r="H61" i="31" s="1"/>
  <c r="H62" i="31" s="1"/>
  <c r="I61" i="31" s="1"/>
  <c r="E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L62" i="33" l="1"/>
  <c r="M61" i="33" s="1"/>
  <c r="K63" i="33"/>
  <c r="K64" i="33" s="1"/>
  <c r="K77" i="33" s="1"/>
  <c r="K80" i="33" s="1"/>
  <c r="K81" i="33" s="1"/>
  <c r="D43" i="20"/>
  <c r="J12" i="20"/>
  <c r="BC14" i="10"/>
  <c r="BC69" i="31"/>
  <c r="BC66" i="31"/>
  <c r="AY14" i="10"/>
  <c r="AY69" i="31"/>
  <c r="AY66" i="31"/>
  <c r="AW14" i="10"/>
  <c r="AW69" i="31"/>
  <c r="AW66" i="31"/>
  <c r="AW76" i="31" s="1"/>
  <c r="AU14" i="10"/>
  <c r="AU69" i="31"/>
  <c r="AU66" i="31"/>
  <c r="AS14" i="10"/>
  <c r="AS69" i="31"/>
  <c r="AS66" i="31"/>
  <c r="AQ14" i="10"/>
  <c r="AQ69" i="31"/>
  <c r="AQ66" i="31"/>
  <c r="AO14" i="10"/>
  <c r="AO69" i="31"/>
  <c r="AO66" i="31"/>
  <c r="AO76" i="31" s="1"/>
  <c r="AM14" i="10"/>
  <c r="AM69" i="31"/>
  <c r="AM66" i="31"/>
  <c r="AK69" i="31"/>
  <c r="AI69" i="31"/>
  <c r="AG69" i="31"/>
  <c r="AE69" i="31"/>
  <c r="AC69" i="31"/>
  <c r="AA69" i="31"/>
  <c r="Y69" i="31"/>
  <c r="W69" i="31"/>
  <c r="U69" i="31"/>
  <c r="S69" i="31"/>
  <c r="Q69" i="31"/>
  <c r="O69" i="31"/>
  <c r="M69" i="31"/>
  <c r="K69" i="31"/>
  <c r="I69" i="31"/>
  <c r="G69" i="31"/>
  <c r="E14" i="10"/>
  <c r="E69" i="31"/>
  <c r="E66" i="31"/>
  <c r="E76" i="31" s="1"/>
  <c r="E77" i="31" s="1"/>
  <c r="E80" i="31" s="1"/>
  <c r="E81" i="31" s="1"/>
  <c r="BA14" i="10"/>
  <c r="BA69" i="31"/>
  <c r="BA66" i="31"/>
  <c r="BD14" i="10"/>
  <c r="BD69" i="31"/>
  <c r="BD66" i="31"/>
  <c r="BD76" i="31" s="1"/>
  <c r="BB14" i="10"/>
  <c r="BB69" i="31"/>
  <c r="BB66" i="31"/>
  <c r="AZ14" i="10"/>
  <c r="AZ69" i="31"/>
  <c r="AZ66" i="31"/>
  <c r="AX14" i="10"/>
  <c r="AX69" i="31"/>
  <c r="AX66" i="31"/>
  <c r="AV14" i="10"/>
  <c r="AV69" i="31"/>
  <c r="AV66" i="31"/>
  <c r="AV76" i="31" s="1"/>
  <c r="AT14" i="10"/>
  <c r="AT69" i="31"/>
  <c r="AT66" i="31"/>
  <c r="AR14" i="10"/>
  <c r="AR69" i="31"/>
  <c r="AR66" i="31"/>
  <c r="AR76" i="31" s="1"/>
  <c r="AP14" i="10"/>
  <c r="AP69" i="31"/>
  <c r="AP66" i="31"/>
  <c r="AN14" i="10"/>
  <c r="AN69" i="31"/>
  <c r="AN66" i="31"/>
  <c r="AN76" i="31" s="1"/>
  <c r="AL69" i="31"/>
  <c r="AJ69" i="31"/>
  <c r="AH69" i="31"/>
  <c r="AF69" i="31"/>
  <c r="AD69" i="31"/>
  <c r="AB69" i="31"/>
  <c r="Z69" i="31"/>
  <c r="X69" i="31"/>
  <c r="V69" i="31"/>
  <c r="T69" i="31"/>
  <c r="R69" i="31"/>
  <c r="P69" i="31"/>
  <c r="N69" i="31"/>
  <c r="L69" i="31"/>
  <c r="J69" i="31"/>
  <c r="H69" i="31"/>
  <c r="F69" i="31"/>
  <c r="I62" i="31"/>
  <c r="J61" i="31" s="1"/>
  <c r="F63" i="31"/>
  <c r="F64" i="31" s="1"/>
  <c r="H63" i="31"/>
  <c r="H64" i="31" s="1"/>
  <c r="G63" i="31"/>
  <c r="G64" i="31" s="1"/>
  <c r="M62" i="33" l="1"/>
  <c r="N61" i="33" s="1"/>
  <c r="L63" i="33"/>
  <c r="L64" i="33" s="1"/>
  <c r="L77" i="33" s="1"/>
  <c r="L80" i="33" s="1"/>
  <c r="L81" i="33" s="1"/>
  <c r="AZ76" i="31"/>
  <c r="AS76" i="31"/>
  <c r="BC76" i="31"/>
  <c r="D44" i="20"/>
  <c r="K12" i="20"/>
  <c r="AP76" i="31"/>
  <c r="AT76" i="31"/>
  <c r="AX76" i="31"/>
  <c r="BB76" i="31"/>
  <c r="BA76" i="31"/>
  <c r="AM76" i="31"/>
  <c r="AQ76" i="31"/>
  <c r="AU76" i="31"/>
  <c r="AY76" i="31"/>
  <c r="I63" i="31"/>
  <c r="I64" i="31" s="1"/>
  <c r="J62" i="31"/>
  <c r="K61" i="31" s="1"/>
  <c r="BD17" i="10"/>
  <c r="BC17" i="10"/>
  <c r="BB17" i="10"/>
  <c r="BA17" i="10"/>
  <c r="AZ17" i="10"/>
  <c r="AY17" i="10"/>
  <c r="AX17" i="10"/>
  <c r="AW17" i="10"/>
  <c r="AV17" i="10"/>
  <c r="AU17" i="10"/>
  <c r="AT17" i="10"/>
  <c r="AS17" i="10"/>
  <c r="AR17" i="10"/>
  <c r="AQ17" i="10"/>
  <c r="AP17" i="10"/>
  <c r="AO17" i="10"/>
  <c r="AN17" i="10"/>
  <c r="AM17" i="10"/>
  <c r="AL17" i="10"/>
  <c r="AK17"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E17" i="10"/>
  <c r="N62" i="33" l="1"/>
  <c r="O61" i="33" s="1"/>
  <c r="M63" i="33"/>
  <c r="M64" i="33" s="1"/>
  <c r="M77" i="33" s="1"/>
  <c r="M80" i="33" s="1"/>
  <c r="M81" i="33" s="1"/>
  <c r="D45" i="20"/>
  <c r="L12" i="20"/>
  <c r="J63" i="31"/>
  <c r="J64" i="31" s="1"/>
  <c r="K62" i="31"/>
  <c r="L61" i="31" s="1"/>
  <c r="AM24" i="10"/>
  <c r="AN24" i="10"/>
  <c r="AO24" i="10"/>
  <c r="AP24" i="10"/>
  <c r="AQ24" i="10"/>
  <c r="AR24" i="10"/>
  <c r="AS24" i="10"/>
  <c r="AT24" i="10"/>
  <c r="AU24" i="10"/>
  <c r="AV24" i="10"/>
  <c r="AW24" i="10"/>
  <c r="AX24" i="10"/>
  <c r="AY24" i="10"/>
  <c r="AZ24" i="10"/>
  <c r="BA24" i="10"/>
  <c r="BB24" i="10"/>
  <c r="BC24" i="10"/>
  <c r="BD24" i="10"/>
  <c r="E24" i="10"/>
  <c r="O62" i="33" l="1"/>
  <c r="P61" i="33" s="1"/>
  <c r="N63" i="33"/>
  <c r="N64" i="33" s="1"/>
  <c r="N77" i="33" s="1"/>
  <c r="N80" i="33" s="1"/>
  <c r="N81" i="33" s="1"/>
  <c r="D46" i="20"/>
  <c r="M12" i="20"/>
  <c r="K63" i="31"/>
  <c r="K64" i="31" s="1"/>
  <c r="L62" i="31"/>
  <c r="M61" i="31" s="1"/>
  <c r="O63" i="33" l="1"/>
  <c r="O64" i="33" s="1"/>
  <c r="O77" i="33" s="1"/>
  <c r="O80" i="33" s="1"/>
  <c r="O81" i="33" s="1"/>
  <c r="P62" i="33"/>
  <c r="Q61" i="33" s="1"/>
  <c r="D47" i="20"/>
  <c r="N12" i="20"/>
  <c r="L63" i="31"/>
  <c r="L64" i="31" s="1"/>
  <c r="M62" i="31"/>
  <c r="N61" i="31" s="1"/>
  <c r="Q62" i="33" l="1"/>
  <c r="R61" i="33" s="1"/>
  <c r="P63" i="33"/>
  <c r="P64" i="33" s="1"/>
  <c r="P77" i="33" s="1"/>
  <c r="P80" i="33" s="1"/>
  <c r="P81" i="33" s="1"/>
  <c r="D48" i="20"/>
  <c r="O12" i="20"/>
  <c r="M63" i="31"/>
  <c r="M64" i="31" s="1"/>
  <c r="N62" i="31"/>
  <c r="O61" i="31" s="1"/>
  <c r="Q63" i="33" l="1"/>
  <c r="Q64" i="33" s="1"/>
  <c r="Q77" i="33" s="1"/>
  <c r="Q80" i="33" s="1"/>
  <c r="Q81" i="33" s="1"/>
  <c r="R62" i="33"/>
  <c r="S61" i="33" s="1"/>
  <c r="D49" i="20"/>
  <c r="P12" i="20"/>
  <c r="O62" i="31"/>
  <c r="P61" i="31" s="1"/>
  <c r="N63" i="31"/>
  <c r="N64" i="31" s="1"/>
  <c r="S62" i="33" l="1"/>
  <c r="T61" i="33" s="1"/>
  <c r="R63" i="33"/>
  <c r="R64" i="33" s="1"/>
  <c r="R77" i="33" s="1"/>
  <c r="R80" i="33" s="1"/>
  <c r="R81" i="33" s="1"/>
  <c r="D50" i="20"/>
  <c r="Q12" i="20"/>
  <c r="M87" i="31"/>
  <c r="M66" i="31" s="1"/>
  <c r="M76" i="31" s="1"/>
  <c r="M77" i="31" s="1"/>
  <c r="M80" i="31" s="1"/>
  <c r="M30" i="10"/>
  <c r="M14" i="10" s="1"/>
  <c r="M24" i="10" s="1"/>
  <c r="P62" i="31"/>
  <c r="Q61" i="31" s="1"/>
  <c r="O63" i="31"/>
  <c r="O64" i="31" s="1"/>
  <c r="S63" i="33" l="1"/>
  <c r="S64" i="33" s="1"/>
  <c r="S77" i="33" s="1"/>
  <c r="S80" i="33" s="1"/>
  <c r="S81" i="33" s="1"/>
  <c r="T62" i="33"/>
  <c r="U61" i="33" s="1"/>
  <c r="R12" i="20"/>
  <c r="D51" i="20"/>
  <c r="N30" i="10"/>
  <c r="N14" i="10" s="1"/>
  <c r="N24" i="10" s="1"/>
  <c r="N87" i="31"/>
  <c r="N66" i="31" s="1"/>
  <c r="N76" i="31" s="1"/>
  <c r="N77" i="31" s="1"/>
  <c r="N80" i="31" s="1"/>
  <c r="Q62" i="31"/>
  <c r="R61" i="31" s="1"/>
  <c r="P63" i="31"/>
  <c r="P64" i="31" s="1"/>
  <c r="U62" i="33" l="1"/>
  <c r="V61" i="33" s="1"/>
  <c r="T63" i="33"/>
  <c r="T64" i="33" s="1"/>
  <c r="T77" i="33" s="1"/>
  <c r="T80" i="33" s="1"/>
  <c r="T81" i="33" s="1"/>
  <c r="O87" i="31"/>
  <c r="O66" i="31" s="1"/>
  <c r="O76" i="31" s="1"/>
  <c r="O77" i="31" s="1"/>
  <c r="O80" i="31" s="1"/>
  <c r="O30" i="10"/>
  <c r="O14" i="10" s="1"/>
  <c r="O24" i="10" s="1"/>
  <c r="D52" i="20"/>
  <c r="S12" i="20"/>
  <c r="R62" i="31"/>
  <c r="S61" i="31" s="1"/>
  <c r="Q63" i="31"/>
  <c r="Q64" i="31" s="1"/>
  <c r="U63" i="33" l="1"/>
  <c r="U64" i="33" s="1"/>
  <c r="U77" i="33" s="1"/>
  <c r="U80" i="33" s="1"/>
  <c r="U81" i="33" s="1"/>
  <c r="V62" i="33"/>
  <c r="W61" i="33" s="1"/>
  <c r="P30" i="10"/>
  <c r="P14" i="10" s="1"/>
  <c r="P24" i="10" s="1"/>
  <c r="P87" i="31"/>
  <c r="P66" i="31" s="1"/>
  <c r="P76" i="31" s="1"/>
  <c r="P77" i="31" s="1"/>
  <c r="P80" i="31" s="1"/>
  <c r="D53" i="20"/>
  <c r="T12" i="20"/>
  <c r="S62" i="31"/>
  <c r="T61" i="31" s="1"/>
  <c r="R63" i="31"/>
  <c r="R64" i="31" s="1"/>
  <c r="W62" i="33" l="1"/>
  <c r="X61" i="33" s="1"/>
  <c r="V63" i="33"/>
  <c r="V64" i="33" s="1"/>
  <c r="V77" i="33" s="1"/>
  <c r="V80" i="33" s="1"/>
  <c r="V81" i="33" s="1"/>
  <c r="Q87" i="31"/>
  <c r="Q66" i="31" s="1"/>
  <c r="Q76" i="31" s="1"/>
  <c r="Q77" i="31" s="1"/>
  <c r="Q80" i="31" s="1"/>
  <c r="Q30" i="10"/>
  <c r="Q14" i="10" s="1"/>
  <c r="Q24" i="10" s="1"/>
  <c r="D54" i="20"/>
  <c r="U12" i="20"/>
  <c r="T62" i="31"/>
  <c r="U61" i="31" s="1"/>
  <c r="S63" i="31"/>
  <c r="S64" i="31" s="1"/>
  <c r="W63" i="33" l="1"/>
  <c r="W64" i="33" s="1"/>
  <c r="W77" i="33" s="1"/>
  <c r="W80" i="33" s="1"/>
  <c r="W81" i="33" s="1"/>
  <c r="X62" i="33"/>
  <c r="Y61" i="33" s="1"/>
  <c r="R30" i="10"/>
  <c r="R14" i="10" s="1"/>
  <c r="R24" i="10" s="1"/>
  <c r="R87" i="31"/>
  <c r="R66" i="31" s="1"/>
  <c r="R76" i="31" s="1"/>
  <c r="R77" i="31" s="1"/>
  <c r="R80" i="31" s="1"/>
  <c r="D55" i="20"/>
  <c r="V12" i="20"/>
  <c r="U62" i="31"/>
  <c r="V61" i="31" s="1"/>
  <c r="T63" i="31"/>
  <c r="T64" i="31" s="1"/>
  <c r="Y62" i="33" l="1"/>
  <c r="Z61" i="33" s="1"/>
  <c r="X63" i="33"/>
  <c r="X64" i="33" s="1"/>
  <c r="X77" i="33" s="1"/>
  <c r="X80" i="33" s="1"/>
  <c r="X81" i="33" s="1"/>
  <c r="S87" i="31"/>
  <c r="S66" i="31" s="1"/>
  <c r="S76" i="31" s="1"/>
  <c r="S77" i="31" s="1"/>
  <c r="S80" i="31" s="1"/>
  <c r="S30" i="10"/>
  <c r="S14" i="10" s="1"/>
  <c r="S24" i="10" s="1"/>
  <c r="D56" i="20"/>
  <c r="W12" i="20"/>
  <c r="V62" i="31"/>
  <c r="W61" i="31" s="1"/>
  <c r="U63" i="31"/>
  <c r="U64" i="31" s="1"/>
  <c r="Y63" i="33" l="1"/>
  <c r="Y64" i="33" s="1"/>
  <c r="Y77" i="33" s="1"/>
  <c r="Y80" i="33" s="1"/>
  <c r="Y81" i="33" s="1"/>
  <c r="Z62" i="33"/>
  <c r="AA61" i="33" s="1"/>
  <c r="T30" i="10"/>
  <c r="T14" i="10" s="1"/>
  <c r="T24" i="10" s="1"/>
  <c r="T87" i="31"/>
  <c r="T66" i="31" s="1"/>
  <c r="T76" i="31" s="1"/>
  <c r="T77" i="31" s="1"/>
  <c r="T80" i="31" s="1"/>
  <c r="D57" i="20"/>
  <c r="X12" i="20"/>
  <c r="W62" i="31"/>
  <c r="X61" i="31" s="1"/>
  <c r="V63" i="31"/>
  <c r="V64" i="31" s="1"/>
  <c r="AA62" i="33" l="1"/>
  <c r="AB61" i="33" s="1"/>
  <c r="Z63" i="33"/>
  <c r="Z64" i="33" s="1"/>
  <c r="Z77" i="33" s="1"/>
  <c r="Z80" i="33" s="1"/>
  <c r="Z81" i="33" s="1"/>
  <c r="U87" i="31"/>
  <c r="U66" i="31" s="1"/>
  <c r="U76" i="31" s="1"/>
  <c r="U77" i="31" s="1"/>
  <c r="U80" i="31" s="1"/>
  <c r="U30" i="10"/>
  <c r="U14" i="10" s="1"/>
  <c r="U24" i="10" s="1"/>
  <c r="D58" i="20"/>
  <c r="Y12" i="20"/>
  <c r="X62" i="31"/>
  <c r="Y61" i="31" s="1"/>
  <c r="W63" i="31"/>
  <c r="W64" i="31" s="1"/>
  <c r="AA63" i="33" l="1"/>
  <c r="AA64" i="33" s="1"/>
  <c r="AA77" i="33" s="1"/>
  <c r="AA80" i="33" s="1"/>
  <c r="AA81" i="33" s="1"/>
  <c r="AB62" i="33"/>
  <c r="AC61" i="33" s="1"/>
  <c r="D59" i="20"/>
  <c r="Z12" i="20"/>
  <c r="V30" i="10"/>
  <c r="V14" i="10" s="1"/>
  <c r="V24" i="10" s="1"/>
  <c r="V87" i="31"/>
  <c r="V66" i="31" s="1"/>
  <c r="V76" i="31" s="1"/>
  <c r="V77" i="31" s="1"/>
  <c r="V80" i="31" s="1"/>
  <c r="Y62" i="31"/>
  <c r="Z61" i="31" s="1"/>
  <c r="X63" i="31"/>
  <c r="X64" i="31" s="1"/>
  <c r="C4" i="33" l="1"/>
  <c r="G29" i="29" s="1"/>
  <c r="AC62" i="33"/>
  <c r="AD61" i="33" s="1"/>
  <c r="AB63" i="33"/>
  <c r="AB64" i="33" s="1"/>
  <c r="AB77" i="33" s="1"/>
  <c r="AB80" i="33" s="1"/>
  <c r="AB81" i="33" s="1"/>
  <c r="D60" i="20"/>
  <c r="AA12" i="20"/>
  <c r="W87" i="31"/>
  <c r="W66" i="31" s="1"/>
  <c r="W76" i="31" s="1"/>
  <c r="W77" i="31" s="1"/>
  <c r="W80" i="31" s="1"/>
  <c r="W30" i="10"/>
  <c r="W14" i="10" s="1"/>
  <c r="W24" i="10" s="1"/>
  <c r="Z62" i="31"/>
  <c r="AA61" i="31" s="1"/>
  <c r="Y63" i="31"/>
  <c r="Y64" i="31" s="1"/>
  <c r="AD62" i="33" l="1"/>
  <c r="AE61" i="33" s="1"/>
  <c r="AC63" i="33"/>
  <c r="AC64" i="33" s="1"/>
  <c r="AC77" i="33" s="1"/>
  <c r="AC80" i="33" s="1"/>
  <c r="AC81" i="33" s="1"/>
  <c r="D61" i="20"/>
  <c r="AB12" i="20"/>
  <c r="X30" i="10"/>
  <c r="X14" i="10" s="1"/>
  <c r="X24" i="10" s="1"/>
  <c r="X87" i="31"/>
  <c r="X66" i="31" s="1"/>
  <c r="X76" i="31" s="1"/>
  <c r="X77" i="31" s="1"/>
  <c r="X80" i="31" s="1"/>
  <c r="AA62" i="31"/>
  <c r="AB61" i="31" s="1"/>
  <c r="Z63" i="31"/>
  <c r="Z64" i="31" s="1"/>
  <c r="AE62" i="33" l="1"/>
  <c r="AF61" i="33" s="1"/>
  <c r="AD63" i="33"/>
  <c r="AD64" i="33" s="1"/>
  <c r="AD77" i="33" s="1"/>
  <c r="AD80" i="33" s="1"/>
  <c r="AD81" i="33" s="1"/>
  <c r="D62" i="20"/>
  <c r="AC12" i="20"/>
  <c r="Y87" i="31"/>
  <c r="Y66" i="31" s="1"/>
  <c r="Y76" i="31" s="1"/>
  <c r="Y77" i="31" s="1"/>
  <c r="Y80" i="31" s="1"/>
  <c r="Y30" i="10"/>
  <c r="Y14" i="10" s="1"/>
  <c r="Y24" i="10" s="1"/>
  <c r="AB62" i="31"/>
  <c r="AC61" i="31" s="1"/>
  <c r="AA63" i="31"/>
  <c r="AA64" i="31" s="1"/>
  <c r="AE63" i="33" l="1"/>
  <c r="AE64" i="33" s="1"/>
  <c r="AE77" i="33" s="1"/>
  <c r="AE80" i="33" s="1"/>
  <c r="AE81" i="33" s="1"/>
  <c r="AF62" i="33"/>
  <c r="AG61" i="33" s="1"/>
  <c r="D63" i="20"/>
  <c r="AD12" i="20"/>
  <c r="Z30" i="10"/>
  <c r="Z14" i="10" s="1"/>
  <c r="Z24" i="10" s="1"/>
  <c r="Z87" i="31"/>
  <c r="Z66" i="31" s="1"/>
  <c r="Z76" i="31" s="1"/>
  <c r="Z77" i="31" s="1"/>
  <c r="Z80" i="31" s="1"/>
  <c r="AC62" i="31"/>
  <c r="AD61" i="31" s="1"/>
  <c r="AB63" i="31"/>
  <c r="AB64" i="31" s="1"/>
  <c r="AG62" i="33" l="1"/>
  <c r="AH61" i="33" s="1"/>
  <c r="AF63" i="33"/>
  <c r="AF64" i="33" s="1"/>
  <c r="AF77" i="33" s="1"/>
  <c r="AF80" i="33" s="1"/>
  <c r="AF81" i="33" s="1"/>
  <c r="D64" i="20"/>
  <c r="AE12" i="20"/>
  <c r="AA87" i="31"/>
  <c r="AA66" i="31" s="1"/>
  <c r="AA76" i="31" s="1"/>
  <c r="AA77" i="31" s="1"/>
  <c r="AA80" i="31" s="1"/>
  <c r="AA30" i="10"/>
  <c r="AA14" i="10" s="1"/>
  <c r="AA24" i="10" s="1"/>
  <c r="AC63" i="31"/>
  <c r="AC64" i="31" s="1"/>
  <c r="AD62" i="31"/>
  <c r="AE61" i="31" s="1"/>
  <c r="AG63" i="33" l="1"/>
  <c r="AG64" i="33" s="1"/>
  <c r="AG77" i="33" s="1"/>
  <c r="AG80" i="33" s="1"/>
  <c r="AG81" i="33" s="1"/>
  <c r="AH62" i="33"/>
  <c r="AI61" i="33" s="1"/>
  <c r="D65" i="20"/>
  <c r="AF12" i="20"/>
  <c r="AB30" i="10"/>
  <c r="AB14" i="10" s="1"/>
  <c r="AB24" i="10" s="1"/>
  <c r="AB87" i="31"/>
  <c r="AB66" i="31" s="1"/>
  <c r="AB76" i="31" s="1"/>
  <c r="AB77" i="31" s="1"/>
  <c r="AB80" i="31" s="1"/>
  <c r="AE62" i="31"/>
  <c r="AF61" i="31" s="1"/>
  <c r="AD63" i="31"/>
  <c r="AD64" i="31" s="1"/>
  <c r="AI62" i="33" l="1"/>
  <c r="AJ61" i="33" s="1"/>
  <c r="AH63" i="33"/>
  <c r="AH64" i="33" s="1"/>
  <c r="AH77" i="33" s="1"/>
  <c r="AH80" i="33" s="1"/>
  <c r="AH81" i="33" s="1"/>
  <c r="D66" i="20"/>
  <c r="AG12" i="20"/>
  <c r="AC87" i="31"/>
  <c r="AC66" i="31" s="1"/>
  <c r="AC76" i="31" s="1"/>
  <c r="AC77" i="31" s="1"/>
  <c r="AC80" i="31" s="1"/>
  <c r="AC30" i="10"/>
  <c r="AC14" i="10" s="1"/>
  <c r="AC24" i="10" s="1"/>
  <c r="AF62" i="31"/>
  <c r="AG61" i="31" s="1"/>
  <c r="AE63" i="31"/>
  <c r="AE64" i="31" s="1"/>
  <c r="AI63" i="33" l="1"/>
  <c r="AI64" i="33" s="1"/>
  <c r="AI77" i="33" s="1"/>
  <c r="AI80" i="33" s="1"/>
  <c r="AI81" i="33" s="1"/>
  <c r="AJ62" i="33"/>
  <c r="AK61" i="33" s="1"/>
  <c r="D67" i="20"/>
  <c r="AH12" i="20"/>
  <c r="AD30" i="10"/>
  <c r="AD14" i="10" s="1"/>
  <c r="AD24" i="10" s="1"/>
  <c r="AD87" i="31"/>
  <c r="AD66" i="31" s="1"/>
  <c r="AD76" i="31" s="1"/>
  <c r="AD77" i="31" s="1"/>
  <c r="AD80" i="31" s="1"/>
  <c r="AG62" i="31"/>
  <c r="AH61" i="31" s="1"/>
  <c r="AF63" i="31"/>
  <c r="AF64" i="31" s="1"/>
  <c r="C5" i="33" l="1"/>
  <c r="H29" i="29" s="1"/>
  <c r="AK62" i="33"/>
  <c r="AL61" i="33" s="1"/>
  <c r="AJ63" i="33"/>
  <c r="AJ64" i="33" s="1"/>
  <c r="AJ77" i="33" s="1"/>
  <c r="AJ80" i="33" s="1"/>
  <c r="AJ81" i="33" s="1"/>
  <c r="D68" i="20"/>
  <c r="AI12" i="20"/>
  <c r="AE87" i="31"/>
  <c r="AE66" i="31" s="1"/>
  <c r="AE76" i="31" s="1"/>
  <c r="AE77" i="31" s="1"/>
  <c r="AE80" i="31" s="1"/>
  <c r="AE30" i="10"/>
  <c r="AE14" i="10" s="1"/>
  <c r="AE24" i="10" s="1"/>
  <c r="AH62" i="31"/>
  <c r="AI61" i="31" s="1"/>
  <c r="AG63" i="31"/>
  <c r="AG64" i="31" s="1"/>
  <c r="AL62" i="33" l="1"/>
  <c r="AM61" i="33" s="1"/>
  <c r="AK63" i="33"/>
  <c r="AK64" i="33" s="1"/>
  <c r="AK77" i="33" s="1"/>
  <c r="AK80" i="33" s="1"/>
  <c r="AK81" i="33" s="1"/>
  <c r="D69" i="20"/>
  <c r="AJ12" i="20"/>
  <c r="AF30" i="10"/>
  <c r="AF14" i="10" s="1"/>
  <c r="AF24" i="10" s="1"/>
  <c r="AF87" i="31"/>
  <c r="AF66" i="31" s="1"/>
  <c r="AF76" i="31" s="1"/>
  <c r="AF77" i="31" s="1"/>
  <c r="AF80" i="31" s="1"/>
  <c r="AI62" i="31"/>
  <c r="AJ61" i="31" s="1"/>
  <c r="AH63" i="31"/>
  <c r="AH64" i="31" s="1"/>
  <c r="AL63" i="33" l="1"/>
  <c r="AL64" i="33" s="1"/>
  <c r="AL77" i="33" s="1"/>
  <c r="AL80" i="33" s="1"/>
  <c r="AL81" i="33" s="1"/>
  <c r="AM62" i="33"/>
  <c r="AN61" i="33" s="1"/>
  <c r="D70" i="20"/>
  <c r="AK12" i="20"/>
  <c r="AG87" i="31"/>
  <c r="AG66" i="31" s="1"/>
  <c r="AG76" i="31" s="1"/>
  <c r="AG77" i="31" s="1"/>
  <c r="AG80" i="31" s="1"/>
  <c r="AG30" i="10"/>
  <c r="AG14" i="10" s="1"/>
  <c r="AG24" i="10" s="1"/>
  <c r="AJ62" i="31"/>
  <c r="AK61" i="31" s="1"/>
  <c r="AI63" i="31"/>
  <c r="AI64" i="31" s="1"/>
  <c r="AN62" i="33" l="1"/>
  <c r="AO61" i="33" s="1"/>
  <c r="AM63" i="33"/>
  <c r="AM64" i="33" s="1"/>
  <c r="AM77" i="33" s="1"/>
  <c r="AM80" i="33" s="1"/>
  <c r="AM81" i="33" s="1"/>
  <c r="D71" i="20"/>
  <c r="AL12" i="20"/>
  <c r="AH30" i="10"/>
  <c r="AH14" i="10" s="1"/>
  <c r="AH24" i="10" s="1"/>
  <c r="AH87" i="31"/>
  <c r="AH66" i="31" s="1"/>
  <c r="AH76" i="31" s="1"/>
  <c r="AH77" i="31" s="1"/>
  <c r="AH80" i="31" s="1"/>
  <c r="AK62" i="31"/>
  <c r="AL61" i="31" s="1"/>
  <c r="AJ63" i="31"/>
  <c r="AJ64" i="31" s="1"/>
  <c r="AN63" i="33" l="1"/>
  <c r="AN64" i="33" s="1"/>
  <c r="AN77" i="33" s="1"/>
  <c r="AN80" i="33" s="1"/>
  <c r="AN81" i="33" s="1"/>
  <c r="AO62" i="33"/>
  <c r="AP61" i="33" s="1"/>
  <c r="D72" i="20"/>
  <c r="AM12" i="20"/>
  <c r="AI87" i="31"/>
  <c r="AI66" i="31" s="1"/>
  <c r="AI76" i="31" s="1"/>
  <c r="AI77" i="31" s="1"/>
  <c r="AI80" i="31" s="1"/>
  <c r="AI30" i="10"/>
  <c r="AI14" i="10" s="1"/>
  <c r="AI24" i="10" s="1"/>
  <c r="AK63" i="31"/>
  <c r="AK64" i="31" s="1"/>
  <c r="AL62" i="31"/>
  <c r="AM61" i="31" s="1"/>
  <c r="AP62" i="33" l="1"/>
  <c r="AQ61" i="33" s="1"/>
  <c r="AO63" i="33"/>
  <c r="AO64" i="33" s="1"/>
  <c r="AO77" i="33" s="1"/>
  <c r="AO80" i="33" s="1"/>
  <c r="AO81" i="33" s="1"/>
  <c r="D73" i="20"/>
  <c r="AN12" i="20"/>
  <c r="AJ30" i="10"/>
  <c r="AJ14" i="10" s="1"/>
  <c r="AJ24" i="10" s="1"/>
  <c r="AJ87" i="31"/>
  <c r="AJ66" i="31" s="1"/>
  <c r="AJ76" i="31" s="1"/>
  <c r="AJ77" i="31" s="1"/>
  <c r="AJ80" i="31" s="1"/>
  <c r="AM62" i="31"/>
  <c r="AN61" i="31" s="1"/>
  <c r="AL63" i="31"/>
  <c r="AL64" i="31" s="1"/>
  <c r="AP63" i="33" l="1"/>
  <c r="AP64" i="33" s="1"/>
  <c r="AP77" i="33" s="1"/>
  <c r="AP80" i="33" s="1"/>
  <c r="AP81" i="33" s="1"/>
  <c r="AQ62" i="33"/>
  <c r="AR61" i="33" s="1"/>
  <c r="D75" i="20"/>
  <c r="AO12" i="20"/>
  <c r="AK87" i="31"/>
  <c r="AK66" i="31" s="1"/>
  <c r="AK76" i="31" s="1"/>
  <c r="AK77" i="31" s="1"/>
  <c r="AK80" i="31" s="1"/>
  <c r="AK30" i="10"/>
  <c r="AK14" i="10" s="1"/>
  <c r="AK24" i="10" s="1"/>
  <c r="AN62" i="31"/>
  <c r="AO61" i="31" s="1"/>
  <c r="AM63" i="31"/>
  <c r="AM64" i="31" s="1"/>
  <c r="AM77" i="31" s="1"/>
  <c r="AM80" i="31" s="1"/>
  <c r="AR62" i="33" l="1"/>
  <c r="AS61" i="33" s="1"/>
  <c r="AQ63" i="33"/>
  <c r="AQ64" i="33" s="1"/>
  <c r="AQ77" i="33" s="1"/>
  <c r="AQ80" i="33" s="1"/>
  <c r="AQ81" i="33" s="1"/>
  <c r="AL30" i="10"/>
  <c r="AL14" i="10" s="1"/>
  <c r="AL24" i="10" s="1"/>
  <c r="AL87" i="31"/>
  <c r="AL66" i="31" s="1"/>
  <c r="AL76" i="31" s="1"/>
  <c r="AL77" i="31" s="1"/>
  <c r="AL80" i="31" s="1"/>
  <c r="AO62" i="31"/>
  <c r="AP61" i="31" s="1"/>
  <c r="AN63" i="31"/>
  <c r="AN64" i="31" s="1"/>
  <c r="AN77" i="31" s="1"/>
  <c r="AN80" i="31" s="1"/>
  <c r="AR63" i="33" l="1"/>
  <c r="AR64" i="33" s="1"/>
  <c r="AR77" i="33" s="1"/>
  <c r="AR80" i="33" s="1"/>
  <c r="AR81" i="33" s="1"/>
  <c r="C6" i="33"/>
  <c r="I29" i="29" s="1"/>
  <c r="AS62" i="33"/>
  <c r="AT61" i="33" s="1"/>
  <c r="AP62" i="31"/>
  <c r="AQ61" i="31" s="1"/>
  <c r="AO63" i="31"/>
  <c r="AO64" i="31" s="1"/>
  <c r="AO77" i="31" s="1"/>
  <c r="AO80" i="31" s="1"/>
  <c r="AS63" i="33" l="1"/>
  <c r="AS64" i="33" s="1"/>
  <c r="AS77" i="33" s="1"/>
  <c r="AS80" i="33" s="1"/>
  <c r="AS81" i="33" s="1"/>
  <c r="AT62" i="33"/>
  <c r="AU61" i="33" s="1"/>
  <c r="AQ62" i="31"/>
  <c r="AR61" i="31" s="1"/>
  <c r="AP63" i="31"/>
  <c r="AP64" i="31" s="1"/>
  <c r="AP77" i="31" s="1"/>
  <c r="AP80" i="31" s="1"/>
  <c r="AU62" i="33" l="1"/>
  <c r="AV61" i="33" s="1"/>
  <c r="AT63" i="33"/>
  <c r="AT64" i="33" s="1"/>
  <c r="AT77" i="33" s="1"/>
  <c r="AT80" i="33" s="1"/>
  <c r="AT81" i="33" s="1"/>
  <c r="AR62" i="31"/>
  <c r="AS61" i="31" s="1"/>
  <c r="AQ63" i="31"/>
  <c r="AQ64" i="31" s="1"/>
  <c r="AQ77" i="31" s="1"/>
  <c r="AQ80" i="31" s="1"/>
  <c r="AV62" i="33" l="1"/>
  <c r="AW61" i="33" s="1"/>
  <c r="AU63" i="33"/>
  <c r="AU64" i="33" s="1"/>
  <c r="AU77" i="33" s="1"/>
  <c r="AU80" i="33" s="1"/>
  <c r="AU81" i="33" s="1"/>
  <c r="AS62" i="31"/>
  <c r="AT61" i="31" s="1"/>
  <c r="AR63" i="31"/>
  <c r="AR64" i="31" s="1"/>
  <c r="AR77" i="31" s="1"/>
  <c r="AR80" i="31" s="1"/>
  <c r="AV63" i="33" l="1"/>
  <c r="AV64" i="33" s="1"/>
  <c r="AV77" i="33" s="1"/>
  <c r="AV80" i="33" s="1"/>
  <c r="AV81" i="33" s="1"/>
  <c r="AW62" i="33"/>
  <c r="AX61" i="33" s="1"/>
  <c r="AS63" i="31"/>
  <c r="AS64" i="31" s="1"/>
  <c r="AS77" i="31" s="1"/>
  <c r="AS80" i="31" s="1"/>
  <c r="AT62" i="31"/>
  <c r="AU61" i="31" s="1"/>
  <c r="AW63" i="33" l="1"/>
  <c r="AW64" i="33" s="1"/>
  <c r="AW77" i="33" s="1"/>
  <c r="AW80" i="33" s="1"/>
  <c r="AW81" i="33" s="1"/>
  <c r="AX62" i="33"/>
  <c r="AY61" i="33" s="1"/>
  <c r="AU62" i="31"/>
  <c r="AV61" i="31" s="1"/>
  <c r="AT63" i="31"/>
  <c r="AT64" i="31" s="1"/>
  <c r="AT77" i="31" s="1"/>
  <c r="AT80" i="31" s="1"/>
  <c r="AX63" i="33" l="1"/>
  <c r="AX64" i="33" s="1"/>
  <c r="AX77" i="33" s="1"/>
  <c r="AX80" i="33" s="1"/>
  <c r="AX81" i="33" s="1"/>
  <c r="AY62" i="33"/>
  <c r="AZ61" i="33" s="1"/>
  <c r="AV62" i="31"/>
  <c r="AW61" i="31" s="1"/>
  <c r="AU63" i="31"/>
  <c r="AU64" i="31" s="1"/>
  <c r="AU77" i="31" s="1"/>
  <c r="AU80" i="31" s="1"/>
  <c r="AY63" i="33" l="1"/>
  <c r="AY64" i="33" s="1"/>
  <c r="AY77" i="33" s="1"/>
  <c r="AY80" i="33" s="1"/>
  <c r="AY81" i="33" s="1"/>
  <c r="AZ62" i="33"/>
  <c r="BA61" i="33" s="1"/>
  <c r="AW62" i="31"/>
  <c r="AX61" i="31" s="1"/>
  <c r="AV63" i="31"/>
  <c r="AV64" i="31" s="1"/>
  <c r="AV77" i="31" s="1"/>
  <c r="AV80" i="31" s="1"/>
  <c r="AZ63" i="33" l="1"/>
  <c r="AZ64" i="33" s="1"/>
  <c r="AZ77" i="33" s="1"/>
  <c r="AZ80" i="33" s="1"/>
  <c r="AZ81" i="33" s="1"/>
  <c r="BA62" i="33"/>
  <c r="BB61" i="33" s="1"/>
  <c r="AX62" i="31"/>
  <c r="AY61" i="31" s="1"/>
  <c r="AW63" i="31"/>
  <c r="AW64" i="31" s="1"/>
  <c r="AW77" i="31" s="1"/>
  <c r="AW80" i="31" s="1"/>
  <c r="BA63" i="33" l="1"/>
  <c r="BA64" i="33" s="1"/>
  <c r="BA77" i="33" s="1"/>
  <c r="BA80" i="33" s="1"/>
  <c r="BA81" i="33" s="1"/>
  <c r="BB62" i="33"/>
  <c r="BC61" i="33" s="1"/>
  <c r="AY62" i="31"/>
  <c r="AZ61" i="31" s="1"/>
  <c r="AX63" i="31"/>
  <c r="AX64" i="31" s="1"/>
  <c r="AX77" i="31" s="1"/>
  <c r="AX80" i="31" s="1"/>
  <c r="BB63" i="33" l="1"/>
  <c r="BB64" i="33" s="1"/>
  <c r="BB77" i="33" s="1"/>
  <c r="BB80" i="33" s="1"/>
  <c r="BB81" i="33" s="1"/>
  <c r="BC62" i="33"/>
  <c r="BD61" i="33" s="1"/>
  <c r="AZ62" i="31"/>
  <c r="BA61" i="31" s="1"/>
  <c r="AY63" i="31"/>
  <c r="AY64" i="31" s="1"/>
  <c r="AY77" i="31" s="1"/>
  <c r="AY80" i="31" s="1"/>
  <c r="BC63" i="33" l="1"/>
  <c r="BC64" i="33" s="1"/>
  <c r="BC77" i="33" s="1"/>
  <c r="BC80" i="33" s="1"/>
  <c r="BC81" i="33" s="1"/>
  <c r="BD62" i="33"/>
  <c r="BD63" i="33" s="1"/>
  <c r="BD64" i="33" s="1"/>
  <c r="BD77" i="33" s="1"/>
  <c r="BD80" i="33" s="1"/>
  <c r="BA62" i="31"/>
  <c r="BB61" i="31" s="1"/>
  <c r="AZ63" i="31"/>
  <c r="AZ64" i="31" s="1"/>
  <c r="AZ77" i="31" s="1"/>
  <c r="AZ80" i="31" s="1"/>
  <c r="BD81" i="33" l="1"/>
  <c r="C7" i="33" s="1"/>
  <c r="J29" i="29" s="1"/>
  <c r="BB62" i="31"/>
  <c r="BC61" i="31" s="1"/>
  <c r="BA63" i="31"/>
  <c r="BA64" i="31" s="1"/>
  <c r="BA77" i="31" s="1"/>
  <c r="BA80" i="31" s="1"/>
  <c r="BC62" i="31" l="1"/>
  <c r="BD61" i="31" s="1"/>
  <c r="BB63" i="31"/>
  <c r="BB64" i="31" s="1"/>
  <c r="BB77" i="31" s="1"/>
  <c r="BB80" i="31" s="1"/>
  <c r="BD62" i="31" l="1"/>
  <c r="BD63" i="31" s="1"/>
  <c r="BD64" i="31" s="1"/>
  <c r="BD77" i="31" s="1"/>
  <c r="BD80" i="31" s="1"/>
  <c r="BC63" i="31"/>
  <c r="BC64" i="31" s="1"/>
  <c r="BC77" i="31" s="1"/>
  <c r="BC80" i="31" s="1"/>
  <c r="I30" i="10" l="1"/>
  <c r="I14" i="10" s="1"/>
  <c r="I24" i="10" s="1"/>
  <c r="I13" i="10"/>
  <c r="H13" i="10"/>
  <c r="J13" i="10"/>
  <c r="G13" i="10"/>
  <c r="G24" i="10" s="1"/>
  <c r="H30" i="10"/>
  <c r="H14" i="10"/>
  <c r="G30" i="10"/>
  <c r="G14" i="10"/>
  <c r="L13" i="10"/>
  <c r="J30" i="10"/>
  <c r="J14" i="10" s="1"/>
  <c r="L30" i="10"/>
  <c r="L14" i="10" s="1"/>
  <c r="L24" i="10" s="1"/>
  <c r="K30" i="10"/>
  <c r="K14" i="10" s="1"/>
  <c r="K13" i="10"/>
  <c r="K24" i="10" s="1"/>
  <c r="F30" i="10"/>
  <c r="F14" i="10" s="1"/>
  <c r="F24" i="10" s="1"/>
  <c r="F13" i="10"/>
  <c r="J24" i="10" l="1"/>
  <c r="H24" i="10"/>
  <c r="F87" i="31"/>
  <c r="F66" i="31" s="1"/>
  <c r="J87" i="31"/>
  <c r="J66" i="31" s="1"/>
  <c r="I65" i="31"/>
  <c r="H87" i="31"/>
  <c r="H66" i="31" s="1"/>
  <c r="I87" i="31"/>
  <c r="I66" i="31" s="1"/>
  <c r="H65" i="31"/>
  <c r="G65" i="31"/>
  <c r="L87" i="31"/>
  <c r="L66" i="31" s="1"/>
  <c r="J65" i="31"/>
  <c r="G87" i="31"/>
  <c r="G66" i="31" s="1"/>
  <c r="G76" i="31" s="1"/>
  <c r="G77" i="31" s="1"/>
  <c r="G80" i="31" s="1"/>
  <c r="L65" i="31"/>
  <c r="K87" i="31"/>
  <c r="K66" i="31" s="1"/>
  <c r="K65" i="31"/>
  <c r="F65" i="31"/>
  <c r="F76" i="31" l="1"/>
  <c r="F77" i="31" s="1"/>
  <c r="F80" i="31" s="1"/>
  <c r="F81" i="31" s="1"/>
  <c r="G81" i="31" s="1"/>
  <c r="H76" i="31"/>
  <c r="H77" i="31" s="1"/>
  <c r="H80" i="31" s="1"/>
  <c r="L76" i="31"/>
  <c r="L77" i="31" s="1"/>
  <c r="L80" i="31" s="1"/>
  <c r="K76" i="31"/>
  <c r="K77" i="31" s="1"/>
  <c r="K80" i="31" s="1"/>
  <c r="J76" i="31"/>
  <c r="J77" i="31" s="1"/>
  <c r="J80" i="31" s="1"/>
  <c r="I76" i="31"/>
  <c r="I77" i="31" s="1"/>
  <c r="I80" i="31" s="1"/>
  <c r="H81" i="31" l="1"/>
  <c r="I81" i="31" s="1"/>
  <c r="J81" i="31" s="1"/>
  <c r="K81" i="31" s="1"/>
  <c r="L81" i="31" s="1"/>
  <c r="M81" i="31" s="1"/>
  <c r="N81" i="31" s="1"/>
  <c r="O81" i="31" s="1"/>
  <c r="P81" i="31" s="1"/>
  <c r="Q81" i="31" s="1"/>
  <c r="R81" i="31" s="1"/>
  <c r="S81" i="31" s="1"/>
  <c r="T81" i="31" s="1"/>
  <c r="U81" i="31" s="1"/>
  <c r="V81" i="31" s="1"/>
  <c r="W81" i="31" s="1"/>
  <c r="X81" i="31" s="1"/>
  <c r="Y81" i="31" s="1"/>
  <c r="Z81" i="31" s="1"/>
  <c r="AA81" i="31" s="1"/>
  <c r="AB81" i="31" s="1"/>
  <c r="AC81" i="31" s="1"/>
  <c r="AD81" i="31" s="1"/>
  <c r="AE81" i="31" s="1"/>
  <c r="AF81" i="31" s="1"/>
  <c r="AG81" i="31" s="1"/>
  <c r="AH81" i="31" s="1"/>
  <c r="AI81" i="31" s="1"/>
  <c r="C4" i="31" l="1"/>
  <c r="G28" i="29" s="1"/>
  <c r="C5" i="31"/>
  <c r="H28" i="29" s="1"/>
  <c r="AJ81" i="31"/>
  <c r="AK81" i="31" s="1"/>
  <c r="AL81" i="31" s="1"/>
  <c r="AM81" i="31" s="1"/>
  <c r="AN81" i="31" s="1"/>
  <c r="AO81" i="31" s="1"/>
  <c r="AP81" i="31" s="1"/>
  <c r="AQ81" i="31" s="1"/>
  <c r="AR81" i="31" l="1"/>
  <c r="AS81" i="31" s="1"/>
  <c r="AT81" i="31" s="1"/>
  <c r="AU81" i="31" s="1"/>
  <c r="AV81" i="31" s="1"/>
  <c r="AW81" i="31" s="1"/>
  <c r="AX81" i="31" s="1"/>
  <c r="AY81" i="31" s="1"/>
  <c r="AZ81" i="31" s="1"/>
  <c r="BA81" i="31" s="1"/>
  <c r="BB81" i="31" s="1"/>
  <c r="BC81" i="31" s="1"/>
  <c r="BD81" i="31" s="1"/>
  <c r="C7" i="31" s="1"/>
  <c r="J28" i="29" s="1"/>
  <c r="C6" i="31"/>
  <c r="I28" i="29" s="1"/>
</calcChain>
</file>

<file path=xl/comments1.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<sst xmlns="http://schemas.openxmlformats.org/spreadsheetml/2006/main" count="841" uniqueCount="369">
  <si>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</si>
  <si>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</si>
  <si>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</si>
  <si>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</si>
  <si>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</si>
  <si>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</si>
  <si>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</si>
  <si>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</si>
  <si>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</si>
  <si>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</si>
  <si>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</si>
  <si>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</si>
  <si>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</si>
  <si>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</si>
  <si>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</si>
  <si>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</si>
  <si>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</si>
  <si>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</si>
  <si>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</si>
  <si>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</si>
  <si>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</si>
  <si>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</si>
  <si>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</si>
  <si>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</si>
  <si>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</si>
  <si>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</si>
  <si>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</si>
  <si>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</si>
  <si>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</si>
  <si>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</si>
  <si>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</si>
  <si>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</si>
  <si>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</si>
  <si>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</si>
  <si>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</si>
  <si>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</si>
  <si>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</si>
  <si>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</si>
  <si>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</si>
  <si>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</si>
  <si>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</si>
  <si>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</si>
  <si>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</si>
  <si>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</si>
  <si>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</si>
  <si>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</si>
  <si>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</si>
  <si>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</si>
  <si>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</si>
  <si>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</si>
  <si>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</si>
  <si>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</si>
  <si>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</si>
  <si>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</si>
  <si>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</si>
  <si>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</si>
  <si>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</si>
  <si>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</si>
  <si>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</si>
  <si>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</si>
  <si>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</si>
  <si>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</si>
  <si>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</si>
  <si>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</si>
  <si>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</si>
  <si>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</si>
  <si>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</si>
  <si>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</si>
  <si>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</si>
  <si>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</si>
  <si>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</si>
  <si>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</si>
  <si>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</si>
  <si>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</si>
  <si>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</si>
  <si>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</si>
  <si>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</si>
  <si>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</si>
  <si>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</si>
  <si>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</si>
  <si>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r>
      <t xml:space="preserve">Workings / assumptions used for costing </t>
    </r>
    <r>
      <rPr>
        <b/>
        <sz val="14"/>
        <color rgb="FF0070C0"/>
        <rFont val="Calibri"/>
        <family val="2"/>
        <scheme val="minor"/>
      </rPr>
      <t>option 1</t>
    </r>
  </si>
  <si>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</si>
  <si>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</si>
  <si>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</si>
  <si>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</si>
  <si>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</si>
  <si>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</si>
  <si>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</si>
  <si>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</si>
  <si>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</si>
  <si>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</si>
  <si>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</si>
  <si>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</si>
  <si>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</si>
  <si>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</si>
  <si>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</si>
  <si>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</si>
  <si>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</si>
  <si>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</si>
  <si>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</si>
  <si>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</si>
  <si>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</si>
  <si>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</si>
  <si>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</si>
  <si>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</si>
  <si>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</si>
  <si>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</si>
  <si>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</si>
  <si>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</si>
  <si>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</si>
  <si>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</si>
  <si>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</si>
  <si>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</si>
  <si>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</si>
  <si>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</si>
  <si>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</si>
  <si>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</si>
  <si>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</si>
  <si>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</si>
  <si>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</si>
  <si>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</si>
  <si>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</si>
  <si>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</si>
  <si>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</si>
  <si>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</si>
  <si>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</si>
  <si>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</si>
  <si>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</si>
  <si>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</si>
  <si>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</si>
  <si>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</si>
  <si>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</si>
  <si>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</si>
  <si>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</si>
  <si>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</si>
  <si>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</si>
  <si>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</si>
  <si>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</si>
  <si>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</si>
  <si>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</si>
  <si>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</si>
  <si>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</si>
  <si>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</si>
  <si>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</si>
  <si>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</si>
  <si>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</si>
  <si>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</si>
  <si>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</si>
  <si>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</si>
  <si>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</si>
  <si>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</si>
  <si>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</si>
  <si>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</si>
  <si>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</si>
  <si>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</si>
  <si>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</si>
  <si>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</si>
  <si>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</si>
  <si>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</si>
  <si>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</si>
  <si>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</si>
  <si>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</si>
  <si>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</si>
  <si>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</si>
  <si>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</si>
  <si>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</si>
  <si>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</si>
  <si>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</si>
  <si>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</si>
  <si>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</si>
  <si>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</si>
  <si>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</si>
  <si>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</si>
  <si>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</si>
  <si>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</si>
  <si>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</si>
  <si>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</si>
  <si>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</si>
  <si>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</si>
  <si>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</si>
  <si>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</si>
  <si>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</si>
  <si>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</si>
  <si>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</si>
  <si>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</si>
  <si>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</si>
  <si>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</si>
  <si>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</si>
  <si>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</si>
  <si>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</si>
  <si>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</si>
  <si>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</si>
  <si>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</si>
  <si>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</si>
  <si>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</si>
  <si>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</si>
  <si>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</si>
  <si>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</si>
  <si>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</si>
  <si>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</si>
  <si>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</si>
  <si>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</si>
  <si>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</si>
  <si>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</si>
  <si>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</si>
  <si>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</si>
  <si>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</si>
  <si>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</si>
  <si>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</si>
  <si>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</si>
  <si>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</si>
  <si>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</si>
  <si>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</si>
  <si>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</si>
  <si>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</si>
  <si>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</si>
  <si>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</si>
  <si>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</si>
  <si>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</si>
  <si>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</si>
  <si>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</si>
  <si>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</si>
  <si>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</si>
  <si>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</si>
  <si>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</si>
  <si>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</si>
  <si>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</si>
  <si>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</si>
  <si>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</si>
  <si>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</si>
  <si>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</si>
  <si>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</si>
  <si>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</si>
  <si>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</si>
  <si>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</si>
  <si>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</si>
  <si>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</si>
  <si>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</si>
  <si>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</si>
  <si>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</si>
  <si>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</si>
  <si>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</si>
  <si>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</si>
  <si>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</si>
  <si>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</si>
  <si>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</si>
  <si>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</si>
  <si>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</si>
  <si>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</si>
  <si>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</si>
  <si>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</si>
  <si>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</si>
  <si>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</si>
  <si>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</si>
  <si>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</si>
  <si>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</si>
  <si>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</si>
  <si>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</si>
  <si>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</si>
  <si>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</si>
  <si>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</si>
  <si>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</si>
  <si>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</si>
  <si>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</si>
  <si>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</si>
  <si>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</si>
  <si>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</si>
  <si>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</si>
  <si>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</si>
  <si>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</si>
  <si>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</si>
  <si>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</si>
  <si>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</si>
  <si>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</si>
  <si>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</si>
  <si>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</si>
  <si>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</si>
  <si>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</si>
  <si>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</si>
  <si>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</si>
  <si>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</si>
  <si>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</si>
  <si>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</si>
  <si>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</si>
  <si>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</si>
  <si>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</si>
  <si>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</si>
  <si>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</si>
  <si>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</si>
  <si>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</si>
  <si>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</si>
  <si>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</si>
  <si>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</si>
  <si>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</si>
  <si>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</si>
  <si>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</si>
  <si>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</si>
  <si>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</si>
  <si>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</si>
  <si>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</si>
  <si>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</si>
  <si>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</si>
  <si>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</si>
  <si>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Baseline scenario</t>
  </si>
  <si>
    <t>Working baseline</t>
  </si>
  <si>
    <t>Show any calculation used to derive the values in your baseline scenario</t>
  </si>
  <si>
    <t>Societal costs</t>
  </si>
  <si>
    <t>Societal costs (£m)</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</si>
  <si>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</si>
  <si>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</si>
  <si>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</si>
  <si>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</si>
  <si>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</si>
  <si>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</si>
  <si>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</si>
  <si>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</si>
  <si>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</si>
  <si>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</si>
  <si>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</si>
  <si>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</si>
  <si>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</si>
  <si>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</si>
  <si>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</si>
  <si>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</si>
  <si>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</si>
  <si>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</si>
  <si>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</si>
  <si>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</si>
  <si>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</si>
  <si>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</si>
  <si>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</si>
  <si>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</si>
  <si>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</si>
  <si>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</si>
  <si>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</si>
  <si>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33 to avoid double counting.</t>
  </si>
  <si>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</si>
  <si>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</si>
  <si>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</si>
  <si>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</si>
  <si>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</si>
  <si>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</si>
  <si>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</si>
  <si>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</si>
  <si>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</si>
  <si>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</si>
  <si>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</si>
  <si>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 xml:space="preserve">Difference in  cost </t>
  </si>
  <si>
    <t>Estimated annual savings (MWh)</t>
  </si>
  <si>
    <t xml:space="preserve">Standard unit cost </t>
  </si>
  <si>
    <t xml:space="preserve">Low loss unit cost </t>
  </si>
  <si>
    <t>Number of units installed 2015/16</t>
  </si>
  <si>
    <t>Total cost</t>
  </si>
  <si>
    <t>This CBA considers the cost of installation of 66kV to 11kV transformers that out perform the EU Eco Directive</t>
  </si>
  <si>
    <t>This is only for new installations and considers the total capital cost vs the lifetime cost of operating the asset over 65 years</t>
  </si>
  <si>
    <t>Install minimum specification transformer to meet the Eco Directive Tier 1</t>
  </si>
  <si>
    <t>This was used as the baseline scenario and the subsequent measures were based on energy savings above this value hence this tab was left blank</t>
  </si>
  <si>
    <t>Install low loss transformer to out perform the Eco Directive Tier 1</t>
  </si>
  <si>
    <t>Improvements in the efficiency of the iron core and winding resistance can reduce losses and may be cost effective over the lifetime of the asset</t>
  </si>
  <si>
    <t>Install 'Super low loss' transformer to out perform the Eco Directive Tier 1</t>
  </si>
  <si>
    <t>Further improvements in efficieny can be achieved with advanced core materials and reducion in widing resistance, however at increased cost and an increase in physical size</t>
  </si>
  <si>
    <t>Low loss transformer</t>
  </si>
  <si>
    <t>The implementation of this measure is positive over the lifetime of the asset and hence we have decided to apopt</t>
  </si>
  <si>
    <t xml:space="preserve">Super low loss transformer </t>
  </si>
  <si>
    <t>The capital costs are not recovered over the lifetime of the asset and hence this has been rejected</t>
  </si>
  <si>
    <t>66kV transformers (GM)</t>
  </si>
  <si>
    <t xml:space="preserve">Total </t>
  </si>
  <si>
    <t xml:space="preserve">Super Low loss unit cost </t>
  </si>
  <si>
    <t>This the baseline and all other options condsidered were based on savings over and above this value - this is why this tab was left blank</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</si>
</sst>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quot;£&quot;#,##0.000000;[Red]\-&quot;£&quot;#,##0.000000"/>
  </numFmts>
  <fonts count="37"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b/>
      <sz val="11"/>
      <color theme="1"/>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0">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cellStyleXfs>
  <cellXfs count="198">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12" fillId="0" borderId="0" xfId="6" applyAlignment="1" applyProtection="1">
      <alignment vertical="top"/>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170" fontId="0" fillId="0" borderId="0" xfId="0" applyNumberFormat="1"/>
    <xf numFmtId="3" fontId="0" fillId="0" borderId="0" xfId="0" applyNumberFormat="1"/>
    <xf numFmtId="166" fontId="0" fillId="0" borderId="0" xfId="0" applyNumberFormat="1"/>
    <xf numFmtId="8" fontId="0" fillId="0" borderId="0" xfId="0" applyNumberFormat="1"/>
    <xf numFmtId="8" fontId="36" fillId="0" borderId="0" xfId="0" applyNumberFormat="1" applyFont="1"/>
    <xf numFmtId="1" fontId="0" fillId="0" borderId="0" xfId="0" applyNumberFormat="1" applyAlignment="1"/>
    <xf numFmtId="1" fontId="0" fillId="0" borderId="0" xfId="0" applyNumberFormat="1"/>
    <xf numFmtId="175" fontId="5" fillId="0" borderId="14" xfId="0" applyNumberFormat="1" applyFont="1" applyBorder="1" applyProtection="1"/>
    <xf numFmtId="0" fontId="4" fillId="0" borderId="12" xfId="0" applyFont="1" applyBorder="1" applyAlignment="1" applyProtection="1">
      <alignment horizontal="right"/>
    </xf>
    <xf numFmtId="0" fontId="4" fillId="0" borderId="2" xfId="0" applyFont="1" applyBorder="1" applyAlignment="1" applyProtection="1">
      <alignment vertical="center" textRotation="90"/>
    </xf>
    <xf numFmtId="0" fontId="4" fillId="0" borderId="5" xfId="0" applyFont="1" applyBorder="1" applyAlignment="1" applyProtection="1">
      <alignment vertical="center" textRotation="90"/>
    </xf>
    <xf numFmtId="0" fontId="16" fillId="9" borderId="18" xfId="0" applyFont="1" applyFill="1" applyBorder="1" applyProtection="1"/>
    <xf numFmtId="0" fontId="0" fillId="0" borderId="0" xfId="0" applyAlignment="1">
      <alignment wrapText="1"/>
    </xf>
    <xf numFmtId="0" fontId="4" fillId="0" borderId="0" xfId="0" applyFont="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horizontal="center"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4" fillId="0" borderId="3" xfId="0" applyFont="1" applyBorder="1" applyAlignment="1">
      <alignment horizontal="left" vertical="top" wrapText="1"/>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4" fillId="0" borderId="7" xfId="0" applyFont="1" applyBorder="1" applyAlignment="1">
      <alignment horizontal="left" wrapText="1"/>
    </xf>
    <xf numFmtId="0" fontId="4" fillId="0" borderId="9" xfId="0" applyFont="1" applyBorder="1" applyAlignment="1">
      <alignment horizontal="left" wrapText="1"/>
    </xf>
    <xf numFmtId="0" fontId="4" fillId="0" borderId="8" xfId="0" applyFont="1" applyBorder="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5" fillId="9" borderId="16" xfId="0" applyFont="1" applyFill="1" applyBorder="1" applyAlignment="1" applyProtection="1">
      <alignment horizontal="center" vertical="center" textRotation="90"/>
    </xf>
    <xf numFmtId="0" fontId="5" fillId="9" borderId="23" xfId="0" applyFont="1" applyFill="1" applyBorder="1" applyAlignment="1" applyProtection="1">
      <alignment horizontal="center" vertical="center" textRotation="90"/>
    </xf>
    <xf numFmtId="0" fontId="5" fillId="9" borderId="19" xfId="0" applyFont="1" applyFill="1" applyBorder="1" applyAlignment="1" applyProtection="1">
      <alignment horizontal="center" vertical="center" textRotation="90"/>
    </xf>
    <xf numFmtId="0" fontId="5" fillId="9" borderId="22" xfId="0" applyFont="1" applyFill="1" applyBorder="1" applyAlignment="1" applyProtection="1">
      <alignment horizontal="center" vertical="center" textRotation="90" wrapText="1"/>
    </xf>
    <xf numFmtId="0" fontId="5" fillId="9" borderId="20" xfId="0" applyFont="1" applyFill="1" applyBorder="1" applyAlignment="1" applyProtection="1">
      <alignment horizontal="center" vertical="center" textRotation="90" wrapText="1"/>
    </xf>
    <xf numFmtId="0" fontId="5" fillId="9" borderId="4" xfId="0" applyFont="1" applyFill="1" applyBorder="1" applyAlignment="1" applyProtection="1">
      <alignment horizontal="center" vertical="center" textRotation="90" wrapText="1"/>
    </xf>
    <xf numFmtId="0" fontId="5" fillId="9" borderId="5" xfId="0" applyFont="1" applyFill="1" applyBorder="1" applyAlignment="1" applyProtection="1">
      <alignment horizontal="center" vertical="center" textRotation="90" wrapText="1"/>
    </xf>
    <xf numFmtId="0" fontId="5" fillId="9" borderId="2" xfId="0" applyFont="1" applyFill="1" applyBorder="1" applyAlignment="1" applyProtection="1">
      <alignment horizontal="center" vertical="center" textRotation="90" wrapText="1"/>
    </xf>
    <xf numFmtId="0" fontId="4" fillId="9" borderId="5" xfId="0" applyFont="1" applyFill="1" applyBorder="1" applyAlignment="1" applyProtection="1">
      <alignment horizontal="center" vertical="center" textRotation="90" wrapText="1"/>
    </xf>
  </cellXfs>
  <cellStyles count="10">
    <cellStyle name="=C:\WINNT\SYSTEM32\COMMAND.COM 6" xfId="4"/>
    <cellStyle name="Comma" xfId="7" builtinId="3"/>
    <cellStyle name="Comma 2 127" xfId="9"/>
    <cellStyle name="Comma 4" xfId="5"/>
    <cellStyle name="Currency" xfId="8" builtinId="4"/>
    <cellStyle name="Hyperlink" xfId="6" builtinId="8"/>
    <cellStyle name="Normal" xfId="0" builtinId="0"/>
    <cellStyle name="Normal 20" xfId="2"/>
    <cellStyle name="Normal 3" xfId="3"/>
    <cellStyle name="Percent" xfId="1" builtinId="5"/>
  </cellStyles>
  <dxfs count="1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ocietal%20benefits%20Connections%2033kV%20transformers%20Souther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Guidance"/>
      <sheetName val="Option summary"/>
      <sheetName val="Fixed data"/>
      <sheetName val="Baseline scenario"/>
      <sheetName val="Workings baseline"/>
      <sheetName val="Option 1"/>
      <sheetName val="Workings 1"/>
      <sheetName val="Option 2"/>
      <sheetName val="Workings 2"/>
    </sheetNames>
    <sheetDataSet>
      <sheetData sheetId="0"/>
      <sheetData sheetId="1"/>
      <sheetData sheetId="2"/>
      <sheetData sheetId="3">
        <row r="3">
          <cell r="C3">
            <v>4.2799999999999998E-2</v>
          </cell>
        </row>
        <row r="4">
          <cell r="C4">
            <v>3.5000000000000003E-2</v>
          </cell>
        </row>
        <row r="5">
          <cell r="C5">
            <v>0.03</v>
          </cell>
          <cell r="H5">
            <v>7.303247599072745</v>
          </cell>
          <cell r="I5">
            <v>7.6705707031681198</v>
          </cell>
          <cell r="J5">
            <v>8.1567336350590569</v>
          </cell>
          <cell r="K5">
            <v>8.6753074290760566</v>
          </cell>
          <cell r="L5">
            <v>9.2370957059278069</v>
          </cell>
          <cell r="M5">
            <v>16.486325201457117</v>
          </cell>
          <cell r="N5">
            <v>23.735554696986423</v>
          </cell>
          <cell r="O5">
            <v>30.984784192515733</v>
          </cell>
          <cell r="P5">
            <v>38.234013688045039</v>
          </cell>
          <cell r="Q5">
            <v>45.483243183574352</v>
          </cell>
          <cell r="R5">
            <v>52.732472679103658</v>
          </cell>
          <cell r="S5">
            <v>59.981702174632964</v>
          </cell>
          <cell r="T5">
            <v>67.230931670162263</v>
          </cell>
          <cell r="U5">
            <v>74.480161165691584</v>
          </cell>
          <cell r="V5">
            <v>81.72939066122089</v>
          </cell>
          <cell r="W5">
            <v>87.509327740368704</v>
          </cell>
          <cell r="X5">
            <v>95.071862236449945</v>
          </cell>
          <cell r="Y5">
            <v>102.63439673253119</v>
          </cell>
          <cell r="Z5">
            <v>110.19693122861243</v>
          </cell>
          <cell r="AA5">
            <v>117.75946572469368</v>
          </cell>
          <cell r="AB5">
            <v>125.32200022077492</v>
          </cell>
          <cell r="AC5">
            <v>131.80417264598742</v>
          </cell>
          <cell r="AD5">
            <v>139.36670714206866</v>
          </cell>
          <cell r="AE5">
            <v>146.9292416381499</v>
          </cell>
          <cell r="AF5">
            <v>154.49177613423115</v>
          </cell>
          <cell r="AG5">
            <v>162.05431063031241</v>
          </cell>
          <cell r="AH5">
            <v>169.61684512639366</v>
          </cell>
          <cell r="AI5">
            <v>177.1793796224749</v>
          </cell>
          <cell r="AJ5">
            <v>184.74191411855614</v>
          </cell>
          <cell r="AK5">
            <v>192.30444861463738</v>
          </cell>
          <cell r="AL5">
            <v>198.78662103984988</v>
          </cell>
          <cell r="AM5">
            <v>206.34915553593112</v>
          </cell>
          <cell r="AN5">
            <v>213.91169003201236</v>
          </cell>
          <cell r="AO5">
            <v>221.47422452809363</v>
          </cell>
          <cell r="AP5">
            <v>229.03675902417487</v>
          </cell>
          <cell r="AQ5">
            <v>237.67965559112486</v>
          </cell>
          <cell r="AR5">
            <v>245.2421900872061</v>
          </cell>
          <cell r="AS5">
            <v>252.80472458328734</v>
          </cell>
          <cell r="AT5">
            <v>260.36725907936858</v>
          </cell>
          <cell r="AU5">
            <v>267.92979357544982</v>
          </cell>
          <cell r="AV5">
            <v>276.57269014239984</v>
          </cell>
          <cell r="AW5">
            <v>283.0548625676123</v>
          </cell>
          <cell r="AX5">
            <v>290.6173970636936</v>
          </cell>
          <cell r="AY5">
            <v>298.17993155977484</v>
          </cell>
          <cell r="AZ5">
            <v>304.66210398498731</v>
          </cell>
          <cell r="BA5">
            <v>310.06391433933106</v>
          </cell>
          <cell r="BB5">
            <v>315.46572469367482</v>
          </cell>
          <cell r="BC5">
            <v>320.86753504801857</v>
          </cell>
          <cell r="BD5">
            <v>325.18898333149355</v>
          </cell>
          <cell r="BE5">
            <v>329.51043161496858</v>
          </cell>
          <cell r="BF5">
            <v>333.83187989844356</v>
          </cell>
          <cell r="BG5">
            <v>337.07296611104982</v>
          </cell>
        </row>
        <row r="6">
          <cell r="C6">
            <v>1.4999999999999999E-2</v>
          </cell>
          <cell r="G6">
            <v>48.421269267230777</v>
          </cell>
        </row>
        <row r="7">
          <cell r="C7">
            <v>45</v>
          </cell>
          <cell r="G7">
            <v>15.443520834221436</v>
          </cell>
        </row>
        <row r="8">
          <cell r="G8">
            <v>0.37667123985905826</v>
          </cell>
        </row>
        <row r="9">
          <cell r="G9">
            <v>1.792473160706946</v>
          </cell>
        </row>
        <row r="10">
          <cell r="G10">
            <v>2.7487806548842308E-2</v>
          </cell>
        </row>
        <row r="11">
          <cell r="G11">
            <v>36.081422702854532</v>
          </cell>
        </row>
        <row r="12">
          <cell r="H12">
            <v>0.50284700000000004</v>
          </cell>
          <cell r="I12">
            <v>0.4883515000000001</v>
          </cell>
          <cell r="J12">
            <v>0.47385600000000011</v>
          </cell>
          <cell r="K12">
            <v>0.45936050000000012</v>
          </cell>
          <cell r="L12">
            <v>0.44486500000000012</v>
          </cell>
          <cell r="M12">
            <v>0.43036950000000013</v>
          </cell>
          <cell r="N12">
            <v>0.41587400000000013</v>
          </cell>
          <cell r="O12">
            <v>0.40137850000000014</v>
          </cell>
          <cell r="P12">
            <v>0.38688300000000014</v>
          </cell>
          <cell r="Q12">
            <v>0.37238750000000015</v>
          </cell>
          <cell r="R12">
            <v>0.35789200000000015</v>
          </cell>
          <cell r="S12">
            <v>0.34339650000000016</v>
          </cell>
          <cell r="T12">
            <v>0.32890100000000017</v>
          </cell>
          <cell r="U12">
            <v>0.31440550000000017</v>
          </cell>
          <cell r="V12">
            <v>0.29991000000000018</v>
          </cell>
          <cell r="W12">
            <v>0.28541450000000018</v>
          </cell>
          <cell r="X12">
            <v>0.27091900000000019</v>
          </cell>
          <cell r="Y12">
            <v>0.25642350000000019</v>
          </cell>
          <cell r="Z12">
            <v>0.24192800000000023</v>
          </cell>
          <cell r="AA12">
            <v>0.22743250000000023</v>
          </cell>
          <cell r="AB12">
            <v>0.21293700000000024</v>
          </cell>
          <cell r="AC12">
            <v>0.19844150000000024</v>
          </cell>
          <cell r="AD12">
            <v>0.18394600000000025</v>
          </cell>
          <cell r="AE12">
            <v>0.16945050000000025</v>
          </cell>
          <cell r="AF12">
            <v>0.15495500000000026</v>
          </cell>
          <cell r="AG12">
            <v>0.14045950000000026</v>
          </cell>
          <cell r="AH12">
            <v>0.12596400000000027</v>
          </cell>
          <cell r="AI12">
            <v>0.11146850000000026</v>
          </cell>
          <cell r="AJ12">
            <v>9.6973000000000253E-2</v>
          </cell>
          <cell r="AK12">
            <v>8.2477500000000245E-2</v>
          </cell>
          <cell r="AL12">
            <v>6.7982000000000237E-2</v>
          </cell>
          <cell r="AM12">
            <v>5.3486500000000242E-2</v>
          </cell>
          <cell r="AN12">
            <v>3.8991000000000241E-2</v>
          </cell>
          <cell r="AO12">
            <v>2.4495500000000243E-2</v>
          </cell>
          <cell r="AP12">
            <v>0.01</v>
          </cell>
          <cell r="AQ12">
            <v>0.01</v>
          </cell>
          <cell r="AR12">
            <v>0.01</v>
          </cell>
          <cell r="AS12">
            <v>0.01</v>
          </cell>
          <cell r="AT12">
            <v>0.01</v>
          </cell>
          <cell r="AU12">
            <v>0.01</v>
          </cell>
          <cell r="AV12">
            <v>0.01</v>
          </cell>
          <cell r="AW12">
            <v>0.01</v>
          </cell>
          <cell r="AX12">
            <v>0.01</v>
          </cell>
          <cell r="AY12">
            <v>0.01</v>
          </cell>
          <cell r="AZ12">
            <v>0.01</v>
          </cell>
          <cell r="BA12">
            <v>0.01</v>
          </cell>
          <cell r="BB12">
            <v>0.01</v>
          </cell>
          <cell r="BC12">
            <v>0.01</v>
          </cell>
          <cell r="BD12">
            <v>0.01</v>
          </cell>
          <cell r="BE12">
            <v>0.01</v>
          </cell>
          <cell r="BF12">
            <v>0.01</v>
          </cell>
          <cell r="BG12">
            <v>0.01</v>
          </cell>
        </row>
        <row r="19">
          <cell r="G19" t="b">
            <v>0</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229</v>
      </c>
      <c r="C2" s="101" t="s">
        <v>237</v>
      </c>
      <c r="D2" s="101" t="s">
        <v>236</v>
      </c>
      <c r="E2" s="101" t="s">
        <v>230</v>
      </c>
    </row>
    <row r="3" spans="1:5" s="100" customFormat="1" ht="62.25" customHeight="1" x14ac:dyDescent="0.25">
      <c r="B3" s="102" t="s">
        <v>231</v>
      </c>
      <c r="C3" s="102" t="s">
        <v>234</v>
      </c>
      <c r="D3" s="102"/>
      <c r="E3" s="103" t="s">
        <v>235</v>
      </c>
    </row>
    <row r="4" spans="1:5" s="100" customFormat="1" ht="62.25" customHeight="1" x14ac:dyDescent="0.25">
      <c r="B4" s="102" t="s">
        <v>232</v>
      </c>
      <c r="C4" s="102" t="s">
        <v>238</v>
      </c>
      <c r="D4" s="104">
        <v>41352</v>
      </c>
      <c r="E4" s="102" t="s">
        <v>239</v>
      </c>
    </row>
    <row r="5" spans="1:5" s="100" customFormat="1" ht="84" customHeight="1" x14ac:dyDescent="0.25">
      <c r="B5" s="102" t="s">
        <v>233</v>
      </c>
      <c r="C5" s="102" t="s">
        <v>244</v>
      </c>
      <c r="D5" s="104" t="s">
        <v>240</v>
      </c>
      <c r="E5" s="102" t="s">
        <v>241</v>
      </c>
    </row>
    <row r="6" spans="1:5" ht="111" customHeight="1" x14ac:dyDescent="0.25">
      <c r="A6" s="130"/>
      <c r="B6" s="131" t="s">
        <v>242</v>
      </c>
      <c r="C6" s="131" t="s">
        <v>243</v>
      </c>
      <c r="D6" s="132">
        <v>41380</v>
      </c>
      <c r="E6" s="131" t="s">
        <v>315</v>
      </c>
    </row>
    <row r="7" spans="1:5" ht="21.75" customHeight="1" x14ac:dyDescent="0.25">
      <c r="B7" s="134"/>
      <c r="C7" s="134"/>
      <c r="D7" s="135">
        <v>41393</v>
      </c>
      <c r="E7" s="134" t="s">
        <v>339</v>
      </c>
    </row>
    <row r="8" spans="1:5" ht="21.75" customHeight="1" x14ac:dyDescent="0.25">
      <c r="D8" s="135">
        <v>41649</v>
      </c>
      <c r="E8" s="137" t="s">
        <v>340</v>
      </c>
    </row>
    <row r="9" spans="1:5" ht="21.75" customHeight="1" x14ac:dyDescent="0.25">
      <c r="D9" s="135">
        <v>41649</v>
      </c>
      <c r="E9" s="134" t="s">
        <v>344</v>
      </c>
    </row>
    <row r="10" spans="1:5" ht="21.75" customHeight="1" x14ac:dyDescent="0.25">
      <c r="D10" s="135">
        <v>41649</v>
      </c>
      <c r="E10" s="134" t="s">
        <v>345</v>
      </c>
    </row>
    <row r="11" spans="1:5" x14ac:dyDescent="0.25">
      <c r="B11" s="133"/>
      <c r="C11" s="133"/>
      <c r="D11" s="133"/>
      <c r="E11" s="133"/>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D7" sqref="D7"/>
    </sheetView>
  </sheetViews>
  <sheetFormatPr defaultRowHeight="15" x14ac:dyDescent="0.25"/>
  <cols>
    <col min="1" max="1" width="5.85546875" customWidth="1"/>
    <col min="2" max="2" width="64.85546875" customWidth="1"/>
    <col min="3" max="3" width="26.28515625" bestFit="1" customWidth="1"/>
    <col min="4" max="4" width="12.140625" customWidth="1"/>
  </cols>
  <sheetData>
    <row r="1" spans="1:4" ht="18.75" x14ac:dyDescent="0.3">
      <c r="A1" s="1" t="s">
        <v>80</v>
      </c>
    </row>
    <row r="2" spans="1:4" ht="21" x14ac:dyDescent="0.35">
      <c r="A2" t="s">
        <v>341</v>
      </c>
    </row>
    <row r="4" spans="1:4" x14ac:dyDescent="0.25">
      <c r="C4" s="139"/>
      <c r="D4" t="s">
        <v>366</v>
      </c>
    </row>
    <row r="5" spans="1:4" x14ac:dyDescent="0.25">
      <c r="B5" t="s">
        <v>349</v>
      </c>
      <c r="C5" s="138">
        <v>423800</v>
      </c>
      <c r="D5" s="138">
        <f>SUM(C5*$C$9)</f>
        <v>423800</v>
      </c>
    </row>
    <row r="6" spans="1:4" x14ac:dyDescent="0.25">
      <c r="B6" t="s">
        <v>367</v>
      </c>
      <c r="C6" s="138">
        <v>1320000</v>
      </c>
      <c r="D6" s="138">
        <f t="shared" ref="D6:D7" si="0">SUM(C6*$C$9)</f>
        <v>1320000</v>
      </c>
    </row>
    <row r="7" spans="1:4" x14ac:dyDescent="0.25">
      <c r="B7" t="s">
        <v>347</v>
      </c>
      <c r="C7" s="138">
        <f>SUM(C6-C5)</f>
        <v>896200</v>
      </c>
      <c r="D7" s="138">
        <f t="shared" si="0"/>
        <v>896200</v>
      </c>
    </row>
    <row r="8" spans="1:4" x14ac:dyDescent="0.25">
      <c r="B8" t="s">
        <v>348</v>
      </c>
      <c r="C8" s="139">
        <v>527</v>
      </c>
      <c r="D8">
        <f>SUM(C8*C9)</f>
        <v>527</v>
      </c>
    </row>
    <row r="9" spans="1:4" x14ac:dyDescent="0.25">
      <c r="B9" t="s">
        <v>351</v>
      </c>
      <c r="C9" s="139">
        <v>1</v>
      </c>
    </row>
    <row r="10" spans="1:4" x14ac:dyDescent="0.25">
      <c r="C10" s="140"/>
    </row>
    <row r="11" spans="1:4" x14ac:dyDescent="0.25">
      <c r="C11" s="143"/>
    </row>
    <row r="12" spans="1:4" x14ac:dyDescent="0.25">
      <c r="C12" s="14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D33"/>
  <sheetViews>
    <sheetView showGridLines="0" zoomScaleNormal="100" workbookViewId="0">
      <selection activeCell="C7" sqref="C7"/>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96</v>
      </c>
    </row>
    <row r="6" spans="2:3" x14ac:dyDescent="0.3">
      <c r="B6" s="96" t="s">
        <v>218</v>
      </c>
      <c r="C6" s="31" t="s">
        <v>219</v>
      </c>
    </row>
    <row r="7" spans="2:3" ht="56.25" customHeight="1" x14ac:dyDescent="0.3">
      <c r="B7" s="97" t="s">
        <v>303</v>
      </c>
      <c r="C7" s="31" t="s">
        <v>338</v>
      </c>
    </row>
    <row r="8" spans="2:3" x14ac:dyDescent="0.3">
      <c r="B8" s="98" t="s">
        <v>304</v>
      </c>
      <c r="C8" s="31" t="s">
        <v>305</v>
      </c>
    </row>
    <row r="9" spans="2:3" ht="30" x14ac:dyDescent="0.3">
      <c r="B9" s="97" t="s">
        <v>225</v>
      </c>
      <c r="C9" s="31" t="s">
        <v>337</v>
      </c>
    </row>
    <row r="10" spans="2:3" x14ac:dyDescent="0.3">
      <c r="B10" s="98" t="s">
        <v>216</v>
      </c>
      <c r="C10" s="31" t="s">
        <v>217</v>
      </c>
    </row>
    <row r="12" spans="2:3" x14ac:dyDescent="0.3">
      <c r="B12" s="25" t="s">
        <v>24</v>
      </c>
    </row>
    <row r="13" spans="2:3" x14ac:dyDescent="0.3">
      <c r="B13" s="93" t="s">
        <v>25</v>
      </c>
    </row>
    <row r="14" spans="2:3" x14ac:dyDescent="0.3">
      <c r="B14" s="94" t="s">
        <v>218</v>
      </c>
    </row>
    <row r="15" spans="2:3" x14ac:dyDescent="0.3">
      <c r="B15" s="88" t="s">
        <v>224</v>
      </c>
    </row>
    <row r="16" spans="2:3" x14ac:dyDescent="0.3">
      <c r="B16" s="95" t="s">
        <v>220</v>
      </c>
    </row>
    <row r="17" spans="2:4" x14ac:dyDescent="0.3">
      <c r="B17" s="25"/>
    </row>
    <row r="18" spans="2:4" x14ac:dyDescent="0.3">
      <c r="B18" s="2" t="s">
        <v>64</v>
      </c>
    </row>
    <row r="19" spans="2:4" ht="19.5" customHeight="1" x14ac:dyDescent="0.3">
      <c r="B19" s="2" t="s">
        <v>221</v>
      </c>
    </row>
    <row r="20" spans="2:4" x14ac:dyDescent="0.3">
      <c r="B20" s="91" t="s">
        <v>226</v>
      </c>
    </row>
    <row r="21" spans="2:4" x14ac:dyDescent="0.3">
      <c r="B21" s="91" t="s">
        <v>227</v>
      </c>
    </row>
    <row r="22" spans="2:4" ht="25.5" customHeight="1" x14ac:dyDescent="0.3">
      <c r="B22" s="90" t="s">
        <v>98</v>
      </c>
    </row>
    <row r="23" spans="2:4" ht="10.5" customHeight="1" x14ac:dyDescent="0.3"/>
    <row r="24" spans="2:4" ht="24.75" customHeight="1" x14ac:dyDescent="0.3">
      <c r="B24" s="91" t="s">
        <v>222</v>
      </c>
      <c r="C24" s="91"/>
      <c r="D24" s="91"/>
    </row>
    <row r="25" spans="2:4" ht="26.25" customHeight="1" x14ac:dyDescent="0.3">
      <c r="B25" s="91" t="s">
        <v>316</v>
      </c>
      <c r="C25" s="91"/>
      <c r="D25" s="91"/>
    </row>
    <row r="26" spans="2:4" ht="32.25" customHeight="1" x14ac:dyDescent="0.3">
      <c r="B26" s="151" t="s">
        <v>223</v>
      </c>
      <c r="C26" s="151"/>
      <c r="D26" s="151"/>
    </row>
    <row r="28" spans="2:4" x14ac:dyDescent="0.3">
      <c r="B28" s="2" t="s">
        <v>97</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7"/>
  <sheetViews>
    <sheetView showGridLines="0" tabSelected="1" zoomScale="80" zoomScaleNormal="80" workbookViewId="0">
      <pane ySplit="3" topLeftCell="A10" activePane="bottomLeft" state="frozen"/>
      <selection pane="bottomLeft" activeCell="F31" sqref="F31"/>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6384" width="9.140625" style="2"/>
  </cols>
  <sheetData>
    <row r="1" spans="2:26" x14ac:dyDescent="0.3">
      <c r="B1" s="25" t="s">
        <v>342</v>
      </c>
      <c r="Z1" s="26" t="s">
        <v>29</v>
      </c>
    </row>
    <row r="2" spans="2:26" x14ac:dyDescent="0.3">
      <c r="B2" s="155" t="s">
        <v>353</v>
      </c>
      <c r="C2" s="156"/>
      <c r="D2" s="156"/>
      <c r="E2" s="156"/>
      <c r="F2" s="157"/>
      <c r="Z2" s="26" t="s">
        <v>79</v>
      </c>
    </row>
    <row r="3" spans="2:26" ht="24.75" customHeight="1" x14ac:dyDescent="0.3">
      <c r="B3" s="158"/>
      <c r="C3" s="159"/>
      <c r="D3" s="159"/>
      <c r="E3" s="159"/>
      <c r="F3" s="160"/>
    </row>
    <row r="4" spans="2:26" ht="18" customHeight="1" x14ac:dyDescent="0.3">
      <c r="B4" s="25" t="s">
        <v>78</v>
      </c>
      <c r="C4" s="27"/>
      <c r="D4" s="27"/>
      <c r="E4" s="27"/>
      <c r="F4" s="27"/>
    </row>
    <row r="5" spans="2:26" ht="24.75" customHeight="1" x14ac:dyDescent="0.3">
      <c r="B5" s="165" t="s">
        <v>354</v>
      </c>
      <c r="C5" s="169"/>
      <c r="D5" s="169"/>
      <c r="E5" s="169"/>
      <c r="F5" s="166"/>
    </row>
    <row r="6" spans="2:26" ht="13.5" customHeight="1" x14ac:dyDescent="0.3">
      <c r="B6" s="27"/>
      <c r="C6" s="27"/>
      <c r="D6" s="27"/>
      <c r="E6" s="27"/>
      <c r="F6" s="27"/>
    </row>
    <row r="7" spans="2:26" x14ac:dyDescent="0.3">
      <c r="B7" s="25" t="s">
        <v>48</v>
      </c>
    </row>
    <row r="8" spans="2:26" x14ac:dyDescent="0.3">
      <c r="B8" s="163" t="s">
        <v>343</v>
      </c>
      <c r="C8" s="164"/>
      <c r="D8" s="161" t="s">
        <v>30</v>
      </c>
      <c r="E8" s="161"/>
      <c r="F8" s="161"/>
    </row>
    <row r="9" spans="2:26" ht="43.5" customHeight="1" x14ac:dyDescent="0.3">
      <c r="B9" s="165" t="s">
        <v>355</v>
      </c>
      <c r="C9" s="166"/>
      <c r="D9" s="162" t="s">
        <v>356</v>
      </c>
      <c r="E9" s="162"/>
      <c r="F9" s="162"/>
    </row>
    <row r="10" spans="2:26" ht="51.75" customHeight="1" x14ac:dyDescent="0.3">
      <c r="B10" s="167" t="s">
        <v>357</v>
      </c>
      <c r="C10" s="168"/>
      <c r="D10" s="162" t="s">
        <v>358</v>
      </c>
      <c r="E10" s="162"/>
      <c r="F10" s="162"/>
    </row>
    <row r="11" spans="2:26" ht="41.25" customHeight="1" x14ac:dyDescent="0.3">
      <c r="B11" s="167" t="s">
        <v>359</v>
      </c>
      <c r="C11" s="168"/>
      <c r="D11" s="162" t="s">
        <v>360</v>
      </c>
      <c r="E11" s="162"/>
      <c r="F11" s="162"/>
    </row>
    <row r="12" spans="2:26" ht="22.5" customHeight="1" x14ac:dyDescent="0.3">
      <c r="B12" s="152"/>
      <c r="C12" s="153"/>
      <c r="D12" s="154"/>
      <c r="E12" s="154"/>
      <c r="F12" s="154"/>
    </row>
    <row r="13" spans="2:26" ht="22.5" customHeight="1" x14ac:dyDescent="0.3">
      <c r="B13" s="152"/>
      <c r="C13" s="153"/>
      <c r="D13" s="154"/>
      <c r="E13" s="154"/>
      <c r="F13" s="154"/>
    </row>
    <row r="14" spans="2:26" ht="22.5" customHeight="1" x14ac:dyDescent="0.3">
      <c r="B14" s="152"/>
      <c r="C14" s="153"/>
      <c r="D14" s="154"/>
      <c r="E14" s="154"/>
      <c r="F14" s="154"/>
    </row>
    <row r="15" spans="2:26" ht="22.5" customHeight="1" x14ac:dyDescent="0.3">
      <c r="B15" s="152"/>
      <c r="C15" s="153"/>
      <c r="D15" s="154"/>
      <c r="E15" s="154"/>
      <c r="F15" s="154"/>
    </row>
    <row r="16" spans="2:26" ht="22.5" customHeight="1" x14ac:dyDescent="0.3">
      <c r="B16" s="152"/>
      <c r="C16" s="153"/>
      <c r="D16" s="154"/>
      <c r="E16" s="154"/>
      <c r="F16" s="154"/>
    </row>
    <row r="17" spans="2:11" ht="22.5" customHeight="1" x14ac:dyDescent="0.3">
      <c r="B17" s="152"/>
      <c r="C17" s="153"/>
      <c r="D17" s="154"/>
      <c r="E17" s="154"/>
      <c r="F17" s="154"/>
    </row>
    <row r="18" spans="2:11" ht="22.5" customHeight="1" x14ac:dyDescent="0.3">
      <c r="B18" s="152"/>
      <c r="C18" s="153"/>
      <c r="D18" s="154"/>
      <c r="E18" s="154"/>
      <c r="F18" s="154"/>
    </row>
    <row r="19" spans="2:11" ht="22.5" customHeight="1" x14ac:dyDescent="0.3">
      <c r="B19" s="152"/>
      <c r="C19" s="153"/>
      <c r="D19" s="154"/>
      <c r="E19" s="154"/>
      <c r="F19" s="154"/>
    </row>
    <row r="20" spans="2:11" ht="22.5" customHeight="1" x14ac:dyDescent="0.3">
      <c r="B20" s="152"/>
      <c r="C20" s="153"/>
      <c r="D20" s="154"/>
      <c r="E20" s="154"/>
      <c r="F20" s="154"/>
    </row>
    <row r="21" spans="2:11" ht="22.5" customHeight="1" x14ac:dyDescent="0.3">
      <c r="B21" s="152"/>
      <c r="C21" s="153"/>
      <c r="D21" s="154"/>
      <c r="E21" s="154"/>
      <c r="F21" s="154"/>
    </row>
    <row r="22" spans="2:11" ht="22.5" customHeight="1" x14ac:dyDescent="0.3">
      <c r="B22" s="152"/>
      <c r="C22" s="153"/>
      <c r="D22" s="154"/>
      <c r="E22" s="154"/>
      <c r="F22" s="154"/>
    </row>
    <row r="23" spans="2:11" ht="22.5" customHeight="1" x14ac:dyDescent="0.3">
      <c r="B23" s="152"/>
      <c r="C23" s="153"/>
      <c r="D23" s="154"/>
      <c r="E23" s="154"/>
      <c r="F23" s="154"/>
    </row>
    <row r="24" spans="2:11" ht="12.75" customHeight="1" x14ac:dyDescent="0.3">
      <c r="B24" s="28"/>
      <c r="C24" s="28"/>
      <c r="D24" s="29"/>
      <c r="E24" s="29"/>
      <c r="F24" s="29"/>
    </row>
    <row r="25" spans="2:11" x14ac:dyDescent="0.3">
      <c r="B25" s="25" t="s">
        <v>49</v>
      </c>
    </row>
    <row r="26" spans="2:11" ht="38.25" customHeight="1" x14ac:dyDescent="0.3">
      <c r="B26" s="171" t="s">
        <v>47</v>
      </c>
      <c r="C26" s="173" t="s">
        <v>27</v>
      </c>
      <c r="D26" s="173" t="s">
        <v>28</v>
      </c>
      <c r="E26" s="173" t="s">
        <v>30</v>
      </c>
      <c r="F26" s="171" t="s">
        <v>346</v>
      </c>
      <c r="G26" s="170" t="s">
        <v>100</v>
      </c>
      <c r="H26" s="170"/>
      <c r="I26" s="170"/>
      <c r="J26" s="170"/>
      <c r="K26" s="170"/>
    </row>
    <row r="27" spans="2:11" ht="36" customHeight="1" x14ac:dyDescent="0.3">
      <c r="B27" s="172"/>
      <c r="C27" s="174"/>
      <c r="D27" s="174"/>
      <c r="E27" s="174"/>
      <c r="F27" s="172"/>
      <c r="G27" s="64" t="s">
        <v>101</v>
      </c>
      <c r="H27" s="64" t="s">
        <v>102</v>
      </c>
      <c r="I27" s="64" t="s">
        <v>103</v>
      </c>
      <c r="J27" s="64" t="s">
        <v>104</v>
      </c>
      <c r="K27" s="64" t="s">
        <v>105</v>
      </c>
    </row>
    <row r="28" spans="2:11" ht="76.5" customHeight="1" x14ac:dyDescent="0.3">
      <c r="B28" s="30">
        <v>1</v>
      </c>
      <c r="C28" s="31" t="s">
        <v>361</v>
      </c>
      <c r="D28" s="30" t="s">
        <v>29</v>
      </c>
      <c r="E28" s="31" t="s">
        <v>362</v>
      </c>
      <c r="F28" s="30" t="s">
        <v>365</v>
      </c>
      <c r="G28" s="65">
        <f>'Option 1'!$C$4</f>
        <v>6.7138790127767148E-2</v>
      </c>
      <c r="H28" s="65">
        <f>'Option 1'!$C$5</f>
        <v>0.10442378914850609</v>
      </c>
      <c r="I28" s="65">
        <f>'Option 1'!$C$6</f>
        <v>0.12939672613267555</v>
      </c>
      <c r="J28" s="65">
        <f>'Option 1'!C7</f>
        <v>0.16699945463941693</v>
      </c>
      <c r="K28" s="66"/>
    </row>
    <row r="29" spans="2:11" ht="27.75" customHeight="1" x14ac:dyDescent="0.3">
      <c r="B29" s="30">
        <v>2</v>
      </c>
      <c r="C29" s="30" t="s">
        <v>363</v>
      </c>
      <c r="D29" s="30" t="s">
        <v>79</v>
      </c>
      <c r="E29" s="31" t="s">
        <v>364</v>
      </c>
      <c r="F29" s="30" t="s">
        <v>365</v>
      </c>
      <c r="G29" s="65">
        <f>'Option 2'!$C$4</f>
        <v>-0.26112822466858887</v>
      </c>
      <c r="H29" s="65">
        <f>'Option 2'!$C$5</f>
        <v>-0.22686754820440719</v>
      </c>
      <c r="I29" s="65">
        <f>'Option 2'!$C$6</f>
        <v>-0.20592662160327257</v>
      </c>
      <c r="J29" s="65">
        <f>'Option 2'!C7</f>
        <v>-0.14651505730530473</v>
      </c>
      <c r="K29" s="30"/>
    </row>
    <row r="30" spans="2:11" ht="27.75" customHeight="1" x14ac:dyDescent="0.3">
      <c r="B30" s="30">
        <v>3</v>
      </c>
      <c r="C30" s="30"/>
      <c r="D30" s="30"/>
      <c r="E30" s="31"/>
      <c r="F30" s="30"/>
      <c r="G30" s="65"/>
      <c r="H30" s="65"/>
      <c r="I30" s="65"/>
      <c r="J30" s="65"/>
      <c r="K30" s="30"/>
    </row>
    <row r="31" spans="2:11" ht="27.75" customHeight="1" x14ac:dyDescent="0.3">
      <c r="B31" s="30">
        <v>4</v>
      </c>
      <c r="C31" s="30"/>
      <c r="D31" s="30"/>
      <c r="E31" s="31"/>
      <c r="F31" s="30"/>
      <c r="G31" s="65"/>
      <c r="H31" s="65"/>
      <c r="I31" s="65"/>
      <c r="J31" s="65"/>
      <c r="K31" s="30"/>
    </row>
    <row r="32" spans="2:11" ht="27.75" customHeight="1" x14ac:dyDescent="0.3">
      <c r="B32" s="30">
        <v>5</v>
      </c>
      <c r="C32" s="30"/>
      <c r="D32" s="30"/>
      <c r="E32" s="31"/>
      <c r="F32" s="30"/>
      <c r="G32" s="65"/>
      <c r="H32" s="65"/>
      <c r="I32" s="65"/>
      <c r="J32" s="65"/>
      <c r="K32" s="30"/>
    </row>
    <row r="37" spans="2:2" x14ac:dyDescent="0.3">
      <c r="B37" s="2" t="s">
        <v>106</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 F28:F29">
    <cfRule type="expression" dxfId="13" priority="15">
      <formula>$D28="adopted"</formula>
    </cfRule>
  </conditionalFormatting>
  <conditionalFormatting sqref="B30:F32 B29">
    <cfRule type="expression" dxfId="12" priority="14">
      <formula>$D29="adopted"</formula>
    </cfRule>
  </conditionalFormatting>
  <conditionalFormatting sqref="D30:D32">
    <cfRule type="expression" dxfId="11" priority="13">
      <formula>$D30="adopted"</formula>
    </cfRule>
  </conditionalFormatting>
  <conditionalFormatting sqref="G28:K28 G29:J29">
    <cfRule type="expression" dxfId="10" priority="12">
      <formula>$D28="adopted"</formula>
    </cfRule>
  </conditionalFormatting>
  <conditionalFormatting sqref="G30:K32 K29">
    <cfRule type="expression" dxfId="9" priority="11">
      <formula>$D29="adopted"</formula>
    </cfRule>
  </conditionalFormatting>
  <conditionalFormatting sqref="G30:J32">
    <cfRule type="expression" dxfId="8" priority="10">
      <formula>$D30="adopted"</formula>
    </cfRule>
  </conditionalFormatting>
  <conditionalFormatting sqref="G30:J30">
    <cfRule type="expression" dxfId="7" priority="9">
      <formula>$D30="adopted"</formula>
    </cfRule>
  </conditionalFormatting>
  <conditionalFormatting sqref="G31:J31">
    <cfRule type="expression" dxfId="6" priority="8">
      <formula>$D31="adopted"</formula>
    </cfRule>
  </conditionalFormatting>
  <conditionalFormatting sqref="G32:J32">
    <cfRule type="expression" dxfId="5" priority="7">
      <formula>$D32="adopted"</formula>
    </cfRule>
  </conditionalFormatting>
  <conditionalFormatting sqref="G30:J32">
    <cfRule type="expression" dxfId="4" priority="6">
      <formula>$D30="adopted"</formula>
    </cfRule>
  </conditionalFormatting>
  <conditionalFormatting sqref="C28:D28">
    <cfRule type="expression" dxfId="3" priority="4">
      <formula>$D28="adopted"</formula>
    </cfRule>
  </conditionalFormatting>
  <conditionalFormatting sqref="C29:E29">
    <cfRule type="expression" dxfId="2" priority="3">
      <formula>$D29="adopted"</formula>
    </cfRule>
  </conditionalFormatting>
  <conditionalFormatting sqref="D29">
    <cfRule type="expression" dxfId="1" priority="2">
      <formula>$D29="adopted"</formula>
    </cfRule>
  </conditionalFormatting>
  <conditionalFormatting sqref="E28">
    <cfRule type="expression" dxfId="0" priority="1">
      <formula>$D28="adopted"</formula>
    </cfRule>
  </conditionalFormatting>
  <dataValidations count="1">
    <dataValidation type="list" allowBlank="1" showInputMessage="1" showErrorMessage="1" sqref="D28:D32">
      <formula1>$Z$1:$Z$2</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G78"/>
  <sheetViews>
    <sheetView showGridLines="0" zoomScale="90" zoomScaleNormal="90" workbookViewId="0">
      <selection activeCell="C4" sqref="C4"/>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84</v>
      </c>
      <c r="C1" s="21"/>
      <c r="D1" s="21"/>
      <c r="E1" s="21"/>
      <c r="F1" s="32" t="s">
        <v>85</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4.2799999999999998E-2</v>
      </c>
      <c r="D3" s="109" t="s">
        <v>295</v>
      </c>
      <c r="E3" s="21"/>
      <c r="F3" s="77"/>
      <c r="G3" s="127" t="s">
        <v>309</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313</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314</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203</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206</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204</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310</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311</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205</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312</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75" t="s">
        <v>73</v>
      </c>
      <c r="C13" s="176"/>
      <c r="D13" s="126" t="s">
        <v>328</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77"/>
      <c r="C14" s="178"/>
      <c r="D14" s="43" t="s">
        <v>107</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79" t="s">
        <v>329</v>
      </c>
      <c r="C15" s="42" t="s">
        <v>322</v>
      </c>
      <c r="D15" s="125">
        <v>1.3408686121386491</v>
      </c>
      <c r="E15" s="21"/>
      <c r="F15" s="70" t="s">
        <v>90</v>
      </c>
      <c r="G15" s="39"/>
      <c r="H15" s="39"/>
      <c r="I15" s="76" t="s">
        <v>154</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79"/>
      <c r="C16" s="42" t="s">
        <v>323</v>
      </c>
      <c r="D16" s="125">
        <v>1.3004251926654264</v>
      </c>
      <c r="E16" s="83"/>
      <c r="F16" s="71" t="s">
        <v>155</v>
      </c>
      <c r="G16" s="39"/>
      <c r="H16" s="39"/>
      <c r="I16" s="76" t="s">
        <v>330</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79"/>
      <c r="C17" s="42" t="s">
        <v>324</v>
      </c>
      <c r="D17" s="125">
        <v>1.2670349113192076</v>
      </c>
      <c r="E17" s="83"/>
      <c r="F17" s="70" t="s">
        <v>208</v>
      </c>
      <c r="G17" s="72"/>
      <c r="H17" s="72"/>
      <c r="I17" s="79" t="s">
        <v>202</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79"/>
      <c r="C18" s="42" t="s">
        <v>325</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79"/>
      <c r="C19" s="42" t="s">
        <v>326</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79"/>
      <c r="C20" s="42" t="s">
        <v>327</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79"/>
      <c r="C21" s="42" t="s">
        <v>251</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79"/>
      <c r="C22" s="42" t="s">
        <v>252</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79"/>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79"/>
      <c r="C24" s="42" t="s">
        <v>107</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317</v>
      </c>
    </row>
    <row r="28" spans="1:59" x14ac:dyDescent="0.3">
      <c r="B28" s="20" t="s">
        <v>248</v>
      </c>
      <c r="E28" s="74"/>
    </row>
    <row r="29" spans="1:59" x14ac:dyDescent="0.3">
      <c r="B29" s="20" t="s">
        <v>249</v>
      </c>
    </row>
    <row r="31" spans="1:59" x14ac:dyDescent="0.3">
      <c r="B31" s="20" t="str">
        <f>"Power sector emissions reduce by"&amp;" "&amp;ROUND($D$78,2)&amp;" g/kWh p.a. between now and 2030."</f>
        <v>Power sector emissions reduce by 14.5 g/kWh p.a. between now and 2030.</v>
      </c>
    </row>
    <row r="32" spans="1:59" x14ac:dyDescent="0.3">
      <c r="B32" s="20" t="s">
        <v>250</v>
      </c>
      <c r="H32" s="73"/>
    </row>
    <row r="33" spans="2:5" ht="47.25" customHeight="1" x14ac:dyDescent="0.3">
      <c r="D33" s="106" t="s">
        <v>291</v>
      </c>
    </row>
    <row r="34" spans="2:5" x14ac:dyDescent="0.3">
      <c r="B34" s="111" t="s">
        <v>245</v>
      </c>
      <c r="C34" s="20" t="s">
        <v>251</v>
      </c>
      <c r="D34" s="20">
        <f>0.58982*1000</f>
        <v>589.82000000000005</v>
      </c>
      <c r="E34" s="20" t="s">
        <v>292</v>
      </c>
    </row>
    <row r="35" spans="2:5" x14ac:dyDescent="0.3">
      <c r="B35" s="111" t="s">
        <v>246</v>
      </c>
      <c r="C35" s="20" t="s">
        <v>252</v>
      </c>
      <c r="D35" s="73">
        <f>D34-$D$78</f>
        <v>575.32450000000006</v>
      </c>
    </row>
    <row r="36" spans="2:5" x14ac:dyDescent="0.3">
      <c r="B36" s="111" t="s">
        <v>247</v>
      </c>
      <c r="C36" s="20" t="s">
        <v>72</v>
      </c>
      <c r="D36" s="73">
        <f t="shared" ref="D36:D73" si="2">D35-$D$78</f>
        <v>560.82900000000006</v>
      </c>
    </row>
    <row r="37" spans="2:5" x14ac:dyDescent="0.3">
      <c r="C37" s="20" t="s">
        <v>107</v>
      </c>
      <c r="D37" s="73">
        <f t="shared" si="2"/>
        <v>546.33350000000007</v>
      </c>
    </row>
    <row r="38" spans="2:5" x14ac:dyDescent="0.3">
      <c r="C38" s="20" t="s">
        <v>253</v>
      </c>
      <c r="D38" s="73">
        <f t="shared" si="2"/>
        <v>531.83800000000008</v>
      </c>
    </row>
    <row r="39" spans="2:5" x14ac:dyDescent="0.3">
      <c r="C39" s="20" t="s">
        <v>254</v>
      </c>
      <c r="D39" s="73">
        <f t="shared" si="2"/>
        <v>517.34250000000009</v>
      </c>
    </row>
    <row r="40" spans="2:5" x14ac:dyDescent="0.3">
      <c r="C40" s="20" t="s">
        <v>255</v>
      </c>
      <c r="D40" s="73">
        <f t="shared" si="2"/>
        <v>502.84700000000009</v>
      </c>
    </row>
    <row r="41" spans="2:5" x14ac:dyDescent="0.3">
      <c r="C41" s="20" t="s">
        <v>256</v>
      </c>
      <c r="D41" s="73">
        <f t="shared" si="2"/>
        <v>488.3515000000001</v>
      </c>
    </row>
    <row r="42" spans="2:5" x14ac:dyDescent="0.3">
      <c r="C42" s="20" t="s">
        <v>257</v>
      </c>
      <c r="D42" s="73">
        <f t="shared" si="2"/>
        <v>473.85600000000011</v>
      </c>
    </row>
    <row r="43" spans="2:5" x14ac:dyDescent="0.3">
      <c r="C43" s="20" t="s">
        <v>258</v>
      </c>
      <c r="D43" s="73">
        <f t="shared" si="2"/>
        <v>459.36050000000012</v>
      </c>
    </row>
    <row r="44" spans="2:5" x14ac:dyDescent="0.3">
      <c r="C44" s="20" t="s">
        <v>259</v>
      </c>
      <c r="D44" s="73">
        <f t="shared" si="2"/>
        <v>444.86500000000012</v>
      </c>
    </row>
    <row r="45" spans="2:5" x14ac:dyDescent="0.3">
      <c r="C45" s="20" t="s">
        <v>260</v>
      </c>
      <c r="D45" s="73">
        <f t="shared" si="2"/>
        <v>430.36950000000013</v>
      </c>
    </row>
    <row r="46" spans="2:5" x14ac:dyDescent="0.3">
      <c r="C46" s="20" t="s">
        <v>261</v>
      </c>
      <c r="D46" s="73">
        <f t="shared" si="2"/>
        <v>415.87400000000014</v>
      </c>
    </row>
    <row r="47" spans="2:5" x14ac:dyDescent="0.3">
      <c r="C47" s="20" t="s">
        <v>262</v>
      </c>
      <c r="D47" s="73">
        <f t="shared" si="2"/>
        <v>401.37850000000014</v>
      </c>
    </row>
    <row r="48" spans="2:5" x14ac:dyDescent="0.3">
      <c r="C48" s="20" t="s">
        <v>263</v>
      </c>
      <c r="D48" s="73">
        <f t="shared" si="2"/>
        <v>386.88300000000015</v>
      </c>
    </row>
    <row r="49" spans="3:4" x14ac:dyDescent="0.3">
      <c r="C49" s="20" t="s">
        <v>264</v>
      </c>
      <c r="D49" s="73">
        <f t="shared" si="2"/>
        <v>372.38750000000016</v>
      </c>
    </row>
    <row r="50" spans="3:4" x14ac:dyDescent="0.3">
      <c r="C50" s="20" t="s">
        <v>265</v>
      </c>
      <c r="D50" s="73">
        <f t="shared" si="2"/>
        <v>357.89200000000017</v>
      </c>
    </row>
    <row r="51" spans="3:4" x14ac:dyDescent="0.3">
      <c r="C51" s="20" t="s">
        <v>266</v>
      </c>
      <c r="D51" s="73">
        <f t="shared" si="2"/>
        <v>343.39650000000017</v>
      </c>
    </row>
    <row r="52" spans="3:4" x14ac:dyDescent="0.3">
      <c r="C52" s="20" t="s">
        <v>267</v>
      </c>
      <c r="D52" s="73">
        <f t="shared" si="2"/>
        <v>328.90100000000018</v>
      </c>
    </row>
    <row r="53" spans="3:4" x14ac:dyDescent="0.3">
      <c r="C53" s="20" t="s">
        <v>268</v>
      </c>
      <c r="D53" s="73">
        <f t="shared" si="2"/>
        <v>314.40550000000019</v>
      </c>
    </row>
    <row r="54" spans="3:4" x14ac:dyDescent="0.3">
      <c r="C54" s="20" t="s">
        <v>269</v>
      </c>
      <c r="D54" s="73">
        <f t="shared" si="2"/>
        <v>299.9100000000002</v>
      </c>
    </row>
    <row r="55" spans="3:4" x14ac:dyDescent="0.3">
      <c r="C55" s="20" t="s">
        <v>270</v>
      </c>
      <c r="D55" s="73">
        <f t="shared" si="2"/>
        <v>285.4145000000002</v>
      </c>
    </row>
    <row r="56" spans="3:4" x14ac:dyDescent="0.3">
      <c r="C56" s="20" t="s">
        <v>271</v>
      </c>
      <c r="D56" s="73">
        <f t="shared" si="2"/>
        <v>270.91900000000021</v>
      </c>
    </row>
    <row r="57" spans="3:4" x14ac:dyDescent="0.3">
      <c r="C57" s="20" t="s">
        <v>272</v>
      </c>
      <c r="D57" s="73">
        <f t="shared" si="2"/>
        <v>256.42350000000022</v>
      </c>
    </row>
    <row r="58" spans="3:4" x14ac:dyDescent="0.3">
      <c r="C58" s="20" t="s">
        <v>273</v>
      </c>
      <c r="D58" s="73">
        <f t="shared" si="2"/>
        <v>241.92800000000022</v>
      </c>
    </row>
    <row r="59" spans="3:4" x14ac:dyDescent="0.3">
      <c r="C59" s="20" t="s">
        <v>274</v>
      </c>
      <c r="D59" s="73">
        <f t="shared" si="2"/>
        <v>227.43250000000023</v>
      </c>
    </row>
    <row r="60" spans="3:4" x14ac:dyDescent="0.3">
      <c r="C60" s="20" t="s">
        <v>275</v>
      </c>
      <c r="D60" s="73">
        <f t="shared" si="2"/>
        <v>212.93700000000024</v>
      </c>
    </row>
    <row r="61" spans="3:4" x14ac:dyDescent="0.3">
      <c r="C61" s="20" t="s">
        <v>276</v>
      </c>
      <c r="D61" s="73">
        <f t="shared" si="2"/>
        <v>198.44150000000025</v>
      </c>
    </row>
    <row r="62" spans="3:4" x14ac:dyDescent="0.3">
      <c r="C62" s="20" t="s">
        <v>277</v>
      </c>
      <c r="D62" s="73">
        <f t="shared" si="2"/>
        <v>183.94600000000025</v>
      </c>
    </row>
    <row r="63" spans="3:4" x14ac:dyDescent="0.3">
      <c r="C63" s="20" t="s">
        <v>278</v>
      </c>
      <c r="D63" s="73">
        <f t="shared" si="2"/>
        <v>169.45050000000026</v>
      </c>
    </row>
    <row r="64" spans="3:4" x14ac:dyDescent="0.3">
      <c r="C64" s="20" t="s">
        <v>279</v>
      </c>
      <c r="D64" s="73">
        <f t="shared" si="2"/>
        <v>154.95500000000027</v>
      </c>
    </row>
    <row r="65" spans="3:5" x14ac:dyDescent="0.3">
      <c r="C65" s="20" t="s">
        <v>280</v>
      </c>
      <c r="D65" s="73">
        <f t="shared" si="2"/>
        <v>140.45950000000028</v>
      </c>
    </row>
    <row r="66" spans="3:5" x14ac:dyDescent="0.3">
      <c r="C66" s="20" t="s">
        <v>281</v>
      </c>
      <c r="D66" s="73">
        <f t="shared" si="2"/>
        <v>125.96400000000027</v>
      </c>
    </row>
    <row r="67" spans="3:5" x14ac:dyDescent="0.3">
      <c r="C67" s="20" t="s">
        <v>282</v>
      </c>
      <c r="D67" s="73">
        <f t="shared" si="2"/>
        <v>111.46850000000026</v>
      </c>
    </row>
    <row r="68" spans="3:5" x14ac:dyDescent="0.3">
      <c r="C68" s="20" t="s">
        <v>283</v>
      </c>
      <c r="D68" s="73">
        <f t="shared" si="2"/>
        <v>96.973000000000255</v>
      </c>
    </row>
    <row r="69" spans="3:5" x14ac:dyDescent="0.3">
      <c r="C69" s="20" t="s">
        <v>284</v>
      </c>
      <c r="D69" s="73">
        <f t="shared" si="2"/>
        <v>82.477500000000248</v>
      </c>
    </row>
    <row r="70" spans="3:5" x14ac:dyDescent="0.3">
      <c r="C70" s="20" t="s">
        <v>285</v>
      </c>
      <c r="D70" s="73">
        <f t="shared" si="2"/>
        <v>67.982000000000241</v>
      </c>
    </row>
    <row r="71" spans="3:5" x14ac:dyDescent="0.3">
      <c r="C71" s="20" t="s">
        <v>286</v>
      </c>
      <c r="D71" s="73">
        <f t="shared" si="2"/>
        <v>53.486500000000241</v>
      </c>
    </row>
    <row r="72" spans="3:5" x14ac:dyDescent="0.3">
      <c r="C72" s="20" t="s">
        <v>287</v>
      </c>
      <c r="D72" s="73">
        <f t="shared" si="2"/>
        <v>38.991000000000241</v>
      </c>
    </row>
    <row r="73" spans="3:5" x14ac:dyDescent="0.3">
      <c r="C73" s="20" t="s">
        <v>288</v>
      </c>
      <c r="D73" s="73">
        <f t="shared" si="2"/>
        <v>24.495500000000241</v>
      </c>
    </row>
    <row r="74" spans="3:5" x14ac:dyDescent="0.3">
      <c r="C74" s="20" t="s">
        <v>289</v>
      </c>
      <c r="D74" s="73">
        <v>10</v>
      </c>
    </row>
    <row r="75" spans="3:5" x14ac:dyDescent="0.3">
      <c r="C75" s="20" t="s">
        <v>290</v>
      </c>
      <c r="D75" s="73">
        <f>D73-D78</f>
        <v>10.00000000000024</v>
      </c>
      <c r="E75" s="20" t="s">
        <v>293</v>
      </c>
    </row>
    <row r="78" spans="3:5" x14ac:dyDescent="0.3">
      <c r="D78" s="107">
        <f>(D34-D74)/40</f>
        <v>14.495500000000002</v>
      </c>
      <c r="E78" s="20" t="s">
        <v>294</v>
      </c>
    </row>
  </sheetData>
  <mergeCells count="2">
    <mergeCell ref="B13:C14"/>
    <mergeCell ref="B15:B24"/>
  </mergeCells>
  <dataValidations disablePrompts="1" count="1">
    <dataValidation type="list" allowBlank="1" showInputMessage="1" showErrorMessage="1" sqref="G34">
      <formula1>$D$34:$D$47</formula1>
    </dataValidation>
  </dataValidations>
  <hyperlinks>
    <hyperlink ref="F15" r:id="rId1" display="https://www.gov.uk/carbon-valuation "/>
    <hyperlink ref="F16" r:id="rId2" display="http://www.hse.gov.uk/risk/theory/alarpcheck.htm   "/>
    <hyperlink ref="F17" r:id="rId3" display="http://www.defra.gov.uk/publications/2012/05/30/pb13773-2012-ghg-conversion/  "/>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D157"/>
  <sheetViews>
    <sheetView zoomScale="80" zoomScaleNormal="80" zoomScaleSheetLayoutView="75" workbookViewId="0">
      <pane xSplit="2" ySplit="6" topLeftCell="C7" activePane="bottomRight" state="frozen"/>
      <selection activeCell="E44" sqref="E44"/>
      <selection pane="topRight" activeCell="E44" sqref="E44"/>
      <selection pane="bottomLeft" activeCell="E44" sqref="E44"/>
      <selection pane="bottomRight" activeCell="E8" sqref="E8"/>
    </sheetView>
  </sheetViews>
  <sheetFormatPr defaultRowHeight="15" x14ac:dyDescent="0.3"/>
  <cols>
    <col min="1" max="1" width="11.28515625" style="4" customWidth="1"/>
    <col min="2" max="2" width="37" style="4" customWidth="1"/>
    <col min="3" max="3" width="18.710937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302</v>
      </c>
      <c r="D1" s="3"/>
      <c r="E1" s="3"/>
      <c r="F1" s="3"/>
      <c r="G1" s="3"/>
      <c r="H1" s="3"/>
      <c r="I1" s="3"/>
      <c r="J1" s="3"/>
      <c r="K1" s="3"/>
      <c r="AQ1" s="22"/>
      <c r="AR1" s="22"/>
      <c r="AS1" s="22"/>
      <c r="AT1" s="22"/>
      <c r="AU1" s="22"/>
      <c r="AV1" s="22"/>
      <c r="AW1" s="22"/>
      <c r="AX1" s="22"/>
      <c r="AY1" s="22"/>
      <c r="AZ1" s="22"/>
      <c r="BA1" s="22"/>
      <c r="BB1" s="22"/>
      <c r="BC1" s="22"/>
      <c r="BD1" s="22"/>
    </row>
    <row r="2" spans="1:56" x14ac:dyDescent="0.3">
      <c r="AQ2" s="22"/>
      <c r="AR2" s="22"/>
      <c r="AS2" s="22"/>
      <c r="AT2" s="22"/>
      <c r="AU2" s="22"/>
      <c r="AV2" s="22"/>
      <c r="AW2" s="22"/>
      <c r="AX2" s="22"/>
      <c r="AY2" s="22"/>
      <c r="AZ2" s="22"/>
      <c r="BA2" s="22"/>
      <c r="BB2" s="22"/>
      <c r="BC2" s="22"/>
      <c r="BD2" s="22"/>
    </row>
    <row r="3" spans="1:56" x14ac:dyDescent="0.3">
      <c r="B3" s="9"/>
      <c r="C3" s="9"/>
      <c r="D3" s="9"/>
      <c r="E3" s="9"/>
      <c r="F3" s="9"/>
      <c r="G3" s="9"/>
      <c r="AQ3" s="22"/>
      <c r="AR3" s="22"/>
      <c r="AS3" s="22"/>
      <c r="AT3" s="22"/>
      <c r="AU3" s="22"/>
      <c r="AV3" s="22"/>
      <c r="AW3" s="22"/>
      <c r="AX3" s="22"/>
      <c r="AY3" s="22"/>
      <c r="AZ3" s="22"/>
      <c r="BA3" s="22"/>
      <c r="BB3" s="22"/>
      <c r="BC3" s="22"/>
      <c r="BD3" s="22"/>
    </row>
    <row r="4" spans="1:56" x14ac:dyDescent="0.3">
      <c r="E4" s="5" t="s">
        <v>15</v>
      </c>
      <c r="F4" s="6"/>
      <c r="G4" s="6"/>
      <c r="H4" s="6"/>
      <c r="I4" s="6"/>
      <c r="J4" s="6"/>
      <c r="K4" s="6"/>
      <c r="L4" s="7"/>
      <c r="M4" s="5" t="s">
        <v>19</v>
      </c>
      <c r="N4" s="6"/>
      <c r="O4" s="6"/>
      <c r="P4" s="6"/>
      <c r="Q4" s="6"/>
      <c r="R4" s="6"/>
      <c r="S4" s="6"/>
      <c r="T4" s="7"/>
      <c r="U4" s="5" t="s">
        <v>20</v>
      </c>
      <c r="V4" s="6"/>
      <c r="W4" s="6"/>
      <c r="X4" s="6"/>
      <c r="Y4" s="6"/>
      <c r="Z4" s="6"/>
      <c r="AA4" s="6"/>
      <c r="AB4" s="7"/>
      <c r="AC4" s="5" t="s">
        <v>21</v>
      </c>
      <c r="AD4" s="6"/>
      <c r="AE4" s="6"/>
      <c r="AF4" s="6"/>
      <c r="AG4" s="6"/>
      <c r="AH4" s="6"/>
      <c r="AI4" s="6"/>
      <c r="AJ4" s="7"/>
      <c r="AK4" s="5" t="s">
        <v>22</v>
      </c>
      <c r="AL4" s="6"/>
      <c r="AM4" s="6"/>
      <c r="AN4" s="6"/>
      <c r="AO4" s="6"/>
      <c r="AP4" s="6"/>
      <c r="AQ4" s="6"/>
      <c r="AR4" s="7"/>
      <c r="AS4" s="5" t="s">
        <v>23</v>
      </c>
      <c r="AT4" s="6"/>
      <c r="AU4" s="6"/>
      <c r="AV4" s="6"/>
      <c r="AW4" s="7"/>
      <c r="AX4" s="5"/>
      <c r="AY4" s="6"/>
      <c r="AZ4" s="6"/>
      <c r="BA4" s="5" t="s">
        <v>50</v>
      </c>
      <c r="BB4" s="6"/>
      <c r="BC4" s="6"/>
      <c r="BD4" s="7"/>
    </row>
    <row r="5" spans="1:56" x14ac:dyDescent="0.3">
      <c r="E5" s="4">
        <v>1</v>
      </c>
      <c r="F5" s="4">
        <v>2</v>
      </c>
      <c r="G5" s="4">
        <v>3</v>
      </c>
      <c r="H5" s="4">
        <v>4</v>
      </c>
      <c r="I5" s="4">
        <v>5</v>
      </c>
      <c r="J5" s="4">
        <v>6</v>
      </c>
      <c r="K5" s="4">
        <v>7</v>
      </c>
      <c r="L5" s="4">
        <v>8</v>
      </c>
      <c r="M5" s="4">
        <v>9</v>
      </c>
      <c r="N5" s="4">
        <v>10</v>
      </c>
      <c r="O5" s="4">
        <v>11</v>
      </c>
      <c r="P5" s="4">
        <v>12</v>
      </c>
      <c r="Q5" s="4">
        <v>13</v>
      </c>
      <c r="R5" s="4">
        <v>14</v>
      </c>
      <c r="S5" s="4">
        <v>15</v>
      </c>
      <c r="T5" s="4">
        <v>16</v>
      </c>
      <c r="U5" s="4">
        <v>17</v>
      </c>
      <c r="V5" s="4">
        <v>18</v>
      </c>
      <c r="W5" s="4">
        <v>19</v>
      </c>
      <c r="X5" s="4">
        <v>20</v>
      </c>
      <c r="Y5" s="4">
        <v>21</v>
      </c>
      <c r="Z5" s="4">
        <v>22</v>
      </c>
      <c r="AA5" s="4">
        <v>23</v>
      </c>
      <c r="AB5" s="4">
        <v>24</v>
      </c>
      <c r="AC5" s="4">
        <v>25</v>
      </c>
      <c r="AD5" s="4">
        <v>26</v>
      </c>
      <c r="AE5" s="4">
        <v>27</v>
      </c>
      <c r="AF5" s="4">
        <v>28</v>
      </c>
      <c r="AG5" s="4">
        <v>29</v>
      </c>
      <c r="AH5" s="4">
        <v>30</v>
      </c>
      <c r="AI5" s="4">
        <v>31</v>
      </c>
      <c r="AJ5" s="4">
        <v>32</v>
      </c>
      <c r="AK5" s="4">
        <v>33</v>
      </c>
      <c r="AL5" s="4">
        <v>34</v>
      </c>
      <c r="AM5" s="4">
        <v>35</v>
      </c>
      <c r="AN5" s="4">
        <v>36</v>
      </c>
      <c r="AO5" s="4">
        <v>37</v>
      </c>
      <c r="AP5" s="4">
        <v>38</v>
      </c>
      <c r="AQ5" s="4">
        <v>39</v>
      </c>
      <c r="AR5" s="4">
        <v>40</v>
      </c>
      <c r="AS5" s="4">
        <v>41</v>
      </c>
      <c r="AT5" s="4">
        <v>42</v>
      </c>
      <c r="AU5" s="4">
        <v>43</v>
      </c>
      <c r="AV5" s="4">
        <v>44</v>
      </c>
      <c r="AW5" s="4">
        <v>45</v>
      </c>
      <c r="AX5" s="4">
        <v>46</v>
      </c>
      <c r="AY5" s="4">
        <v>47</v>
      </c>
      <c r="AZ5" s="4">
        <v>48</v>
      </c>
      <c r="BA5" s="4">
        <v>49</v>
      </c>
      <c r="BB5" s="4">
        <v>50</v>
      </c>
      <c r="BC5" s="4">
        <v>51</v>
      </c>
      <c r="BD5" s="4">
        <v>52</v>
      </c>
    </row>
    <row r="6" spans="1:56" x14ac:dyDescent="0.3">
      <c r="C6" s="4" t="s">
        <v>45</v>
      </c>
      <c r="D6" s="4" t="s">
        <v>46</v>
      </c>
      <c r="E6" s="9">
        <v>2016</v>
      </c>
      <c r="F6" s="9">
        <v>2017</v>
      </c>
      <c r="G6" s="9">
        <v>2018</v>
      </c>
      <c r="H6" s="9">
        <v>2019</v>
      </c>
      <c r="I6" s="9">
        <v>2020</v>
      </c>
      <c r="J6" s="9">
        <v>2021</v>
      </c>
      <c r="K6" s="9">
        <v>2022</v>
      </c>
      <c r="L6" s="9">
        <v>2023</v>
      </c>
      <c r="M6" s="4">
        <v>2024</v>
      </c>
      <c r="N6" s="4">
        <v>2025</v>
      </c>
      <c r="O6" s="4">
        <v>2026</v>
      </c>
      <c r="P6" s="4">
        <v>2027</v>
      </c>
      <c r="Q6" s="4">
        <v>2028</v>
      </c>
      <c r="R6" s="4">
        <v>2029</v>
      </c>
      <c r="S6" s="4">
        <v>2030</v>
      </c>
      <c r="T6" s="4">
        <v>2031</v>
      </c>
      <c r="U6" s="4">
        <v>2032</v>
      </c>
      <c r="V6" s="4">
        <v>2033</v>
      </c>
      <c r="W6" s="4">
        <v>2034</v>
      </c>
      <c r="X6" s="4">
        <v>2035</v>
      </c>
      <c r="Y6" s="4">
        <v>2036</v>
      </c>
      <c r="Z6" s="4">
        <v>2037</v>
      </c>
      <c r="AA6" s="4">
        <v>2038</v>
      </c>
      <c r="AB6" s="4">
        <v>2039</v>
      </c>
      <c r="AC6" s="4">
        <v>2040</v>
      </c>
      <c r="AD6" s="4">
        <v>2041</v>
      </c>
      <c r="AE6" s="4">
        <v>2042</v>
      </c>
      <c r="AF6" s="4">
        <v>2043</v>
      </c>
      <c r="AG6" s="4">
        <v>2044</v>
      </c>
      <c r="AH6" s="4">
        <v>2045</v>
      </c>
      <c r="AI6" s="4">
        <v>2046</v>
      </c>
      <c r="AJ6" s="4">
        <v>2047</v>
      </c>
      <c r="AK6" s="4">
        <v>2048</v>
      </c>
      <c r="AL6" s="4">
        <v>2049</v>
      </c>
      <c r="AM6" s="4">
        <v>2050</v>
      </c>
      <c r="AN6" s="4">
        <v>2051</v>
      </c>
      <c r="AO6" s="4">
        <v>2052</v>
      </c>
      <c r="AP6" s="4">
        <v>2053</v>
      </c>
      <c r="AQ6" s="4">
        <v>2054</v>
      </c>
      <c r="AR6" s="4">
        <v>2055</v>
      </c>
      <c r="AS6" s="4">
        <v>2056</v>
      </c>
      <c r="AT6" s="4">
        <v>2057</v>
      </c>
      <c r="AU6" s="4">
        <v>2058</v>
      </c>
      <c r="AV6" s="4">
        <v>2059</v>
      </c>
      <c r="AW6" s="4">
        <v>2060</v>
      </c>
      <c r="AX6" s="4">
        <v>2061</v>
      </c>
      <c r="AY6" s="4">
        <v>2062</v>
      </c>
      <c r="AZ6" s="4">
        <v>2063</v>
      </c>
      <c r="BA6" s="4">
        <v>2064</v>
      </c>
      <c r="BB6" s="4">
        <v>2065</v>
      </c>
      <c r="BC6" s="4">
        <v>2066</v>
      </c>
      <c r="BD6" s="4">
        <v>2067</v>
      </c>
    </row>
    <row r="7" spans="1:56" x14ac:dyDescent="0.3">
      <c r="A7" s="184" t="s">
        <v>11</v>
      </c>
      <c r="B7" s="61" t="s">
        <v>174</v>
      </c>
      <c r="C7" s="60"/>
      <c r="D7" s="61" t="s">
        <v>39</v>
      </c>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1"/>
      <c r="AY7" s="61"/>
      <c r="AZ7" s="61"/>
      <c r="BA7" s="61"/>
      <c r="BB7" s="61"/>
      <c r="BC7" s="61"/>
      <c r="BD7" s="61"/>
    </row>
    <row r="8" spans="1:56" x14ac:dyDescent="0.3">
      <c r="A8" s="185"/>
      <c r="B8" s="61" t="s">
        <v>159</v>
      </c>
      <c r="C8" s="60"/>
      <c r="D8" s="61" t="s">
        <v>39</v>
      </c>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1"/>
      <c r="AY8" s="61"/>
      <c r="AZ8" s="61"/>
      <c r="BA8" s="61"/>
      <c r="BB8" s="61"/>
      <c r="BC8" s="61"/>
      <c r="BD8" s="61"/>
    </row>
    <row r="9" spans="1:56" x14ac:dyDescent="0.3">
      <c r="A9" s="185"/>
      <c r="B9" s="61" t="s">
        <v>196</v>
      </c>
      <c r="C9" s="60"/>
      <c r="D9" s="61" t="s">
        <v>39</v>
      </c>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1"/>
      <c r="AY9" s="61"/>
      <c r="AZ9" s="61"/>
      <c r="BA9" s="61"/>
      <c r="BB9" s="61"/>
      <c r="BC9" s="61"/>
      <c r="BD9" s="61"/>
    </row>
    <row r="10" spans="1:56" x14ac:dyDescent="0.3">
      <c r="A10" s="185"/>
      <c r="B10" s="61" t="s">
        <v>196</v>
      </c>
      <c r="C10" s="60"/>
      <c r="D10" s="61" t="s">
        <v>39</v>
      </c>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1"/>
      <c r="AY10" s="61"/>
      <c r="AZ10" s="61"/>
      <c r="BA10" s="61"/>
      <c r="BB10" s="61"/>
      <c r="BC10" s="61"/>
      <c r="BD10" s="61"/>
    </row>
    <row r="11" spans="1:56" x14ac:dyDescent="0.3">
      <c r="A11" s="185"/>
      <c r="B11" s="61" t="s">
        <v>196</v>
      </c>
      <c r="C11" s="60"/>
      <c r="D11" s="61" t="s">
        <v>39</v>
      </c>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1"/>
      <c r="AY11" s="61"/>
      <c r="AZ11" s="61"/>
      <c r="BA11" s="61"/>
      <c r="BB11" s="61"/>
      <c r="BC11" s="61"/>
      <c r="BD11" s="61"/>
    </row>
    <row r="12" spans="1:56" ht="15.75" thickBot="1" x14ac:dyDescent="0.35">
      <c r="A12" s="186"/>
      <c r="B12" s="123" t="s">
        <v>195</v>
      </c>
      <c r="C12" s="58"/>
      <c r="D12" s="124" t="s">
        <v>39</v>
      </c>
      <c r="E12" s="59">
        <f>SUM(E7:E11)</f>
        <v>0</v>
      </c>
      <c r="F12" s="59">
        <f t="shared" ref="F12:AW12" si="0">SUM(F7:F11)</f>
        <v>0</v>
      </c>
      <c r="G12" s="59">
        <f t="shared" si="0"/>
        <v>0</v>
      </c>
      <c r="H12" s="59">
        <f t="shared" si="0"/>
        <v>0</v>
      </c>
      <c r="I12" s="59">
        <f t="shared" si="0"/>
        <v>0</v>
      </c>
      <c r="J12" s="59">
        <f t="shared" si="0"/>
        <v>0</v>
      </c>
      <c r="K12" s="59">
        <f t="shared" si="0"/>
        <v>0</v>
      </c>
      <c r="L12" s="59">
        <f t="shared" si="0"/>
        <v>0</v>
      </c>
      <c r="M12" s="59">
        <f t="shared" si="0"/>
        <v>0</v>
      </c>
      <c r="N12" s="59">
        <f t="shared" si="0"/>
        <v>0</v>
      </c>
      <c r="O12" s="59">
        <f t="shared" si="0"/>
        <v>0</v>
      </c>
      <c r="P12" s="59">
        <f t="shared" si="0"/>
        <v>0</v>
      </c>
      <c r="Q12" s="59">
        <f t="shared" si="0"/>
        <v>0</v>
      </c>
      <c r="R12" s="59">
        <f t="shared" si="0"/>
        <v>0</v>
      </c>
      <c r="S12" s="59">
        <f t="shared" si="0"/>
        <v>0</v>
      </c>
      <c r="T12" s="59">
        <f t="shared" si="0"/>
        <v>0</v>
      </c>
      <c r="U12" s="59">
        <f t="shared" si="0"/>
        <v>0</v>
      </c>
      <c r="V12" s="59">
        <f t="shared" si="0"/>
        <v>0</v>
      </c>
      <c r="W12" s="59">
        <f t="shared" si="0"/>
        <v>0</v>
      </c>
      <c r="X12" s="59">
        <f t="shared" si="0"/>
        <v>0</v>
      </c>
      <c r="Y12" s="59">
        <f t="shared" si="0"/>
        <v>0</v>
      </c>
      <c r="Z12" s="59">
        <f t="shared" si="0"/>
        <v>0</v>
      </c>
      <c r="AA12" s="59">
        <f t="shared" si="0"/>
        <v>0</v>
      </c>
      <c r="AB12" s="59">
        <f t="shared" si="0"/>
        <v>0</v>
      </c>
      <c r="AC12" s="59">
        <f t="shared" si="0"/>
        <v>0</v>
      </c>
      <c r="AD12" s="59">
        <f t="shared" si="0"/>
        <v>0</v>
      </c>
      <c r="AE12" s="59">
        <f t="shared" si="0"/>
        <v>0</v>
      </c>
      <c r="AF12" s="59">
        <f t="shared" si="0"/>
        <v>0</v>
      </c>
      <c r="AG12" s="59">
        <f t="shared" si="0"/>
        <v>0</v>
      </c>
      <c r="AH12" s="59">
        <f t="shared" si="0"/>
        <v>0</v>
      </c>
      <c r="AI12" s="59">
        <f t="shared" si="0"/>
        <v>0</v>
      </c>
      <c r="AJ12" s="59">
        <f t="shared" si="0"/>
        <v>0</v>
      </c>
      <c r="AK12" s="59">
        <f t="shared" si="0"/>
        <v>0</v>
      </c>
      <c r="AL12" s="59">
        <f t="shared" si="0"/>
        <v>0</v>
      </c>
      <c r="AM12" s="59">
        <f t="shared" si="0"/>
        <v>0</v>
      </c>
      <c r="AN12" s="59">
        <f t="shared" si="0"/>
        <v>0</v>
      </c>
      <c r="AO12" s="59">
        <f t="shared" si="0"/>
        <v>0</v>
      </c>
      <c r="AP12" s="59">
        <f t="shared" si="0"/>
        <v>0</v>
      </c>
      <c r="AQ12" s="59">
        <f t="shared" si="0"/>
        <v>0</v>
      </c>
      <c r="AR12" s="59">
        <f t="shared" si="0"/>
        <v>0</v>
      </c>
      <c r="AS12" s="59">
        <f t="shared" si="0"/>
        <v>0</v>
      </c>
      <c r="AT12" s="59">
        <f t="shared" si="0"/>
        <v>0</v>
      </c>
      <c r="AU12" s="59">
        <f t="shared" si="0"/>
        <v>0</v>
      </c>
      <c r="AV12" s="59">
        <f t="shared" si="0"/>
        <v>0</v>
      </c>
      <c r="AW12" s="59">
        <f t="shared" si="0"/>
        <v>0</v>
      </c>
      <c r="AX12" s="61"/>
      <c r="AY12" s="61"/>
      <c r="AZ12" s="61"/>
      <c r="BA12" s="61"/>
      <c r="BB12" s="61"/>
      <c r="BC12" s="61"/>
      <c r="BD12" s="61"/>
    </row>
    <row r="13" spans="1:56" ht="12.75" customHeight="1" x14ac:dyDescent="0.3">
      <c r="A13" s="180" t="s">
        <v>307</v>
      </c>
      <c r="B13" s="9" t="s">
        <v>35</v>
      </c>
      <c r="D13" s="4" t="s">
        <v>39</v>
      </c>
      <c r="E13" s="35">
        <f>'Fixed data'!$G$6*E29/1000000</f>
        <v>0</v>
      </c>
      <c r="F13" s="35">
        <f>'Fixed data'!$G$6*F29/1000000</f>
        <v>0</v>
      </c>
      <c r="G13" s="35">
        <f>'Fixed data'!$G$6*G29/1000000</f>
        <v>0</v>
      </c>
      <c r="H13" s="35">
        <f>'Fixed data'!$G$6*H29/1000000</f>
        <v>0</v>
      </c>
      <c r="I13" s="35">
        <f>'Fixed data'!$G$6*I29/1000000</f>
        <v>0</v>
      </c>
      <c r="J13" s="35">
        <f>'Fixed data'!$G$6*J29/1000000</f>
        <v>0</v>
      </c>
      <c r="K13" s="35">
        <f>'Fixed data'!$G$6*K29/1000000</f>
        <v>0</v>
      </c>
      <c r="L13" s="35">
        <f>'Fixed data'!$G$6*L29/1000000</f>
        <v>0</v>
      </c>
      <c r="M13" s="35">
        <f>'Fixed data'!$G$6*M29/1000000</f>
        <v>0</v>
      </c>
      <c r="N13" s="35">
        <f>'Fixed data'!$G$6*N29/1000000</f>
        <v>0</v>
      </c>
      <c r="O13" s="35">
        <f>'Fixed data'!$G$6*O29/1000000</f>
        <v>0</v>
      </c>
      <c r="P13" s="35">
        <f>'Fixed data'!$G$6*P29/1000000</f>
        <v>0</v>
      </c>
      <c r="Q13" s="35">
        <f>'Fixed data'!$G$6*Q29/1000000</f>
        <v>0</v>
      </c>
      <c r="R13" s="35">
        <f>'Fixed data'!$G$6*R29/1000000</f>
        <v>0</v>
      </c>
      <c r="S13" s="35">
        <f>'Fixed data'!$G$6*S29/1000000</f>
        <v>0</v>
      </c>
      <c r="T13" s="35">
        <f>'Fixed data'!$G$6*T29/1000000</f>
        <v>0</v>
      </c>
      <c r="U13" s="35">
        <f>'Fixed data'!$G$6*U29/1000000</f>
        <v>0</v>
      </c>
      <c r="V13" s="35">
        <f>'Fixed data'!$G$6*V29/1000000</f>
        <v>0</v>
      </c>
      <c r="W13" s="35">
        <f>'Fixed data'!$G$6*W29/1000000</f>
        <v>0</v>
      </c>
      <c r="X13" s="35">
        <f>'Fixed data'!$G$6*X29/1000000</f>
        <v>0</v>
      </c>
      <c r="Y13" s="35">
        <f>'Fixed data'!$G$6*Y29/1000000</f>
        <v>0</v>
      </c>
      <c r="Z13" s="35">
        <f>'Fixed data'!$G$6*Z29/1000000</f>
        <v>0</v>
      </c>
      <c r="AA13" s="35">
        <f>'Fixed data'!$G$6*AA29/1000000</f>
        <v>0</v>
      </c>
      <c r="AB13" s="35">
        <f>'Fixed data'!$G$6*AB29/1000000</f>
        <v>0</v>
      </c>
      <c r="AC13" s="35">
        <f>'Fixed data'!$G$6*AC29/1000000</f>
        <v>0</v>
      </c>
      <c r="AD13" s="35">
        <f>'Fixed data'!$G$6*AD29/1000000</f>
        <v>0</v>
      </c>
      <c r="AE13" s="35">
        <f>'Fixed data'!$G$6*AE29/1000000</f>
        <v>0</v>
      </c>
      <c r="AF13" s="35">
        <f>'Fixed data'!$G$6*AF29/1000000</f>
        <v>0</v>
      </c>
      <c r="AG13" s="35">
        <f>'Fixed data'!$G$6*AG29/1000000</f>
        <v>0</v>
      </c>
      <c r="AH13" s="35">
        <f>'Fixed data'!$G$6*AH29/1000000</f>
        <v>0</v>
      </c>
      <c r="AI13" s="35">
        <f>'Fixed data'!$G$6*AI29/1000000</f>
        <v>0</v>
      </c>
      <c r="AJ13" s="35">
        <f>'Fixed data'!$G$6*AJ29/1000000</f>
        <v>0</v>
      </c>
      <c r="AK13" s="35">
        <f>'Fixed data'!$G$6*AK29/1000000</f>
        <v>0</v>
      </c>
      <c r="AL13" s="35">
        <f>'Fixed data'!$G$6*AL29/1000000</f>
        <v>0</v>
      </c>
      <c r="AM13" s="35">
        <f>'Fixed data'!$G$6*AM29/1000000</f>
        <v>0</v>
      </c>
      <c r="AN13" s="35">
        <f>'Fixed data'!$G$6*AN29/1000000</f>
        <v>0</v>
      </c>
      <c r="AO13" s="35">
        <f>'Fixed data'!$G$6*AO29/1000000</f>
        <v>0</v>
      </c>
      <c r="AP13" s="35">
        <f>'Fixed data'!$G$6*AP29/1000000</f>
        <v>0</v>
      </c>
      <c r="AQ13" s="35">
        <f>'Fixed data'!$G$6*AQ29/1000000</f>
        <v>0</v>
      </c>
      <c r="AR13" s="35">
        <f>'Fixed data'!$G$6*AR29/1000000</f>
        <v>0</v>
      </c>
      <c r="AS13" s="35">
        <f>'Fixed data'!$G$6*AS29/1000000</f>
        <v>0</v>
      </c>
      <c r="AT13" s="35">
        <f>'Fixed data'!$G$6*AT29/1000000</f>
        <v>0</v>
      </c>
      <c r="AU13" s="35">
        <f>'Fixed data'!$G$6*AU29/1000000</f>
        <v>0</v>
      </c>
      <c r="AV13" s="35">
        <f>'Fixed data'!$G$6*AV29/1000000</f>
        <v>0</v>
      </c>
      <c r="AW13" s="35">
        <f>'Fixed data'!$G$6*AW29/1000000</f>
        <v>0</v>
      </c>
      <c r="AX13" s="35">
        <f>'Fixed data'!$G$6*AX29/1000000</f>
        <v>0</v>
      </c>
      <c r="AY13" s="35">
        <f>'Fixed data'!$G$6*AY29/1000000</f>
        <v>0</v>
      </c>
      <c r="AZ13" s="35">
        <f>'Fixed data'!$G$6*AZ29/1000000</f>
        <v>0</v>
      </c>
      <c r="BA13" s="35">
        <f>'Fixed data'!$G$6*BA29/1000000</f>
        <v>0</v>
      </c>
      <c r="BB13" s="35">
        <f>'Fixed data'!$G$6*BB29/1000000</f>
        <v>0</v>
      </c>
      <c r="BC13" s="35">
        <f>'Fixed data'!$G$6*BC29/1000000</f>
        <v>0</v>
      </c>
      <c r="BD13" s="35">
        <f>'Fixed data'!$G$6*BD29/1000000</f>
        <v>0</v>
      </c>
    </row>
    <row r="14" spans="1:56" ht="15" customHeight="1" x14ac:dyDescent="0.3">
      <c r="A14" s="181"/>
      <c r="B14" s="9" t="s">
        <v>200</v>
      </c>
      <c r="D14" s="4" t="s">
        <v>39</v>
      </c>
      <c r="E14" s="35">
        <f>E30*'Fixed data'!H$5/1000000</f>
        <v>0</v>
      </c>
      <c r="F14" s="35">
        <f>F30*'Fixed data'!I$5/1000000</f>
        <v>0</v>
      </c>
      <c r="G14" s="35">
        <f>G30*'Fixed data'!J$5/1000000</f>
        <v>0</v>
      </c>
      <c r="H14" s="35">
        <f>H30*'Fixed data'!K$5/1000000</f>
        <v>0</v>
      </c>
      <c r="I14" s="35">
        <f>I30*'Fixed data'!L$5/1000000</f>
        <v>0</v>
      </c>
      <c r="J14" s="35">
        <f>J30*'Fixed data'!M$5/1000000</f>
        <v>0</v>
      </c>
      <c r="K14" s="35">
        <f>K30*'Fixed data'!N$5/1000000</f>
        <v>0</v>
      </c>
      <c r="L14" s="35">
        <f>L30*'Fixed data'!O$5/1000000</f>
        <v>0</v>
      </c>
      <c r="M14" s="35">
        <f>M30*'Fixed data'!P$5/1000000</f>
        <v>0</v>
      </c>
      <c r="N14" s="35">
        <f>N30*'Fixed data'!Q$5/1000000</f>
        <v>0</v>
      </c>
      <c r="O14" s="35">
        <f>O30*'Fixed data'!R$5/1000000</f>
        <v>0</v>
      </c>
      <c r="P14" s="35">
        <f>P30*'Fixed data'!S$5/1000000</f>
        <v>0</v>
      </c>
      <c r="Q14" s="35">
        <f>Q30*'Fixed data'!T$5/1000000</f>
        <v>0</v>
      </c>
      <c r="R14" s="35">
        <f>R30*'Fixed data'!U$5/1000000</f>
        <v>0</v>
      </c>
      <c r="S14" s="35">
        <f>S30*'Fixed data'!V$5/1000000</f>
        <v>0</v>
      </c>
      <c r="T14" s="35">
        <f>T30*'Fixed data'!W$5/1000000</f>
        <v>0</v>
      </c>
      <c r="U14" s="35">
        <f>U30*'Fixed data'!X$5/1000000</f>
        <v>0</v>
      </c>
      <c r="V14" s="35">
        <f>V30*'Fixed data'!Y$5/1000000</f>
        <v>0</v>
      </c>
      <c r="W14" s="35">
        <f>W30*'Fixed data'!Z$5/1000000</f>
        <v>0</v>
      </c>
      <c r="X14" s="35">
        <f>X30*'Fixed data'!AA$5/1000000</f>
        <v>0</v>
      </c>
      <c r="Y14" s="35">
        <f>Y30*'Fixed data'!AB$5/1000000</f>
        <v>0</v>
      </c>
      <c r="Z14" s="35">
        <f>Z30*'Fixed data'!AC$5/1000000</f>
        <v>0</v>
      </c>
      <c r="AA14" s="35">
        <f>AA30*'Fixed data'!AD$5/1000000</f>
        <v>0</v>
      </c>
      <c r="AB14" s="35">
        <f>AB30*'Fixed data'!AE$5/1000000</f>
        <v>0</v>
      </c>
      <c r="AC14" s="35">
        <f>AC30*'Fixed data'!AF$5/1000000</f>
        <v>0</v>
      </c>
      <c r="AD14" s="35">
        <f>AD30*'Fixed data'!AG$5/1000000</f>
        <v>0</v>
      </c>
      <c r="AE14" s="35">
        <f>AE30*'Fixed data'!AH$5/1000000</f>
        <v>0</v>
      </c>
      <c r="AF14" s="35">
        <f>AF30*'Fixed data'!AI$5/1000000</f>
        <v>0</v>
      </c>
      <c r="AG14" s="35">
        <f>AG30*'Fixed data'!AJ$5/1000000</f>
        <v>0</v>
      </c>
      <c r="AH14" s="35">
        <f>AH30*'Fixed data'!AK$5/1000000</f>
        <v>0</v>
      </c>
      <c r="AI14" s="35">
        <f>AI30*'Fixed data'!AL$5/1000000</f>
        <v>0</v>
      </c>
      <c r="AJ14" s="35">
        <f>AJ30*'Fixed data'!AM$5/1000000</f>
        <v>0</v>
      </c>
      <c r="AK14" s="35">
        <f>AK30*'Fixed data'!AN$5/1000000</f>
        <v>0</v>
      </c>
      <c r="AL14" s="35">
        <f>AL30*'Fixed data'!AO$5/1000000</f>
        <v>0</v>
      </c>
      <c r="AM14" s="35">
        <f>AM30*'Fixed data'!AP$5/1000000</f>
        <v>0</v>
      </c>
      <c r="AN14" s="35">
        <f>AN30*'Fixed data'!AQ$5/1000000</f>
        <v>0</v>
      </c>
      <c r="AO14" s="35">
        <f>AO30*'Fixed data'!AR$5/1000000</f>
        <v>0</v>
      </c>
      <c r="AP14" s="35">
        <f>AP30*'Fixed data'!AS$5/1000000</f>
        <v>0</v>
      </c>
      <c r="AQ14" s="35">
        <f>AQ30*'Fixed data'!AT$5/1000000</f>
        <v>0</v>
      </c>
      <c r="AR14" s="35">
        <f>AR30*'Fixed data'!AU$5/1000000</f>
        <v>0</v>
      </c>
      <c r="AS14" s="35">
        <f>AS30*'Fixed data'!AV$5/1000000</f>
        <v>0</v>
      </c>
      <c r="AT14" s="35">
        <f>AT30*'Fixed data'!AW$5/1000000</f>
        <v>0</v>
      </c>
      <c r="AU14" s="35">
        <f>AU30*'Fixed data'!AX$5/1000000</f>
        <v>0</v>
      </c>
      <c r="AV14" s="35">
        <f>AV30*'Fixed data'!AY$5/1000000</f>
        <v>0</v>
      </c>
      <c r="AW14" s="35">
        <f>AW30*'Fixed data'!AZ$5/1000000</f>
        <v>0</v>
      </c>
      <c r="AX14" s="35">
        <f>AX30*'Fixed data'!BA$5/1000000</f>
        <v>0</v>
      </c>
      <c r="AY14" s="35">
        <f>AY30*'Fixed data'!BB$5/1000000</f>
        <v>0</v>
      </c>
      <c r="AZ14" s="35">
        <f>AZ30*'Fixed data'!BC$5/1000000</f>
        <v>0</v>
      </c>
      <c r="BA14" s="35">
        <f>BA30*'Fixed data'!BD$5/1000000</f>
        <v>0</v>
      </c>
      <c r="BB14" s="35">
        <f>BB30*'Fixed data'!BE$5/1000000</f>
        <v>0</v>
      </c>
      <c r="BC14" s="35">
        <f>BC30*'Fixed data'!BF$5/1000000</f>
        <v>0</v>
      </c>
      <c r="BD14" s="35">
        <f>BD30*'Fixed data'!BG$5/1000000</f>
        <v>0</v>
      </c>
    </row>
    <row r="15" spans="1:56" ht="15" customHeight="1" x14ac:dyDescent="0.3">
      <c r="A15" s="181"/>
      <c r="B15" s="9" t="s">
        <v>296</v>
      </c>
      <c r="C15" s="11"/>
      <c r="D15" s="11" t="s">
        <v>39</v>
      </c>
      <c r="E15" s="82">
        <f>'Fixed data'!$G$7*E$31/1000000</f>
        <v>0</v>
      </c>
      <c r="F15" s="82">
        <f>'Fixed data'!$G$7*F$31/1000000</f>
        <v>0</v>
      </c>
      <c r="G15" s="82">
        <f>'Fixed data'!$G$7*G$31/1000000</f>
        <v>0</v>
      </c>
      <c r="H15" s="82">
        <f>'Fixed data'!$G$7*H$31/1000000</f>
        <v>0</v>
      </c>
      <c r="I15" s="82">
        <f>'Fixed data'!$G$7*I$31/1000000</f>
        <v>0</v>
      </c>
      <c r="J15" s="82">
        <f>'Fixed data'!$G$7*J$31/1000000</f>
        <v>0</v>
      </c>
      <c r="K15" s="82">
        <f>'Fixed data'!$G$7*K$31/1000000</f>
        <v>0</v>
      </c>
      <c r="L15" s="82">
        <f>'Fixed data'!$G$7*L$31/1000000</f>
        <v>0</v>
      </c>
      <c r="M15" s="82">
        <f>'Fixed data'!$G$7*M$31/1000000</f>
        <v>0</v>
      </c>
      <c r="N15" s="82">
        <f>'Fixed data'!$G$7*N$31/1000000</f>
        <v>0</v>
      </c>
      <c r="O15" s="82">
        <f>'Fixed data'!$G$7*O$31/1000000</f>
        <v>0</v>
      </c>
      <c r="P15" s="82">
        <f>'Fixed data'!$G$7*P$31/1000000</f>
        <v>0</v>
      </c>
      <c r="Q15" s="82">
        <f>'Fixed data'!$G$7*Q$31/1000000</f>
        <v>0</v>
      </c>
      <c r="R15" s="82">
        <f>'Fixed data'!$G$7*R$31/1000000</f>
        <v>0</v>
      </c>
      <c r="S15" s="82">
        <f>'Fixed data'!$G$7*S$31/1000000</f>
        <v>0</v>
      </c>
      <c r="T15" s="82">
        <f>'Fixed data'!$G$7*T$31/1000000</f>
        <v>0</v>
      </c>
      <c r="U15" s="82">
        <f>'Fixed data'!$G$7*U$31/1000000</f>
        <v>0</v>
      </c>
      <c r="V15" s="82">
        <f>'Fixed data'!$G$7*V$31/1000000</f>
        <v>0</v>
      </c>
      <c r="W15" s="82">
        <f>'Fixed data'!$G$7*W$31/1000000</f>
        <v>0</v>
      </c>
      <c r="X15" s="82">
        <f>'Fixed data'!$G$7*X$31/1000000</f>
        <v>0</v>
      </c>
      <c r="Y15" s="82">
        <f>'Fixed data'!$G$7*Y$31/1000000</f>
        <v>0</v>
      </c>
      <c r="Z15" s="82">
        <f>'Fixed data'!$G$7*Z$31/1000000</f>
        <v>0</v>
      </c>
      <c r="AA15" s="82">
        <f>'Fixed data'!$G$7*AA$31/1000000</f>
        <v>0</v>
      </c>
      <c r="AB15" s="82">
        <f>'Fixed data'!$G$7*AB$31/1000000</f>
        <v>0</v>
      </c>
      <c r="AC15" s="82">
        <f>'Fixed data'!$G$7*AC$31/1000000</f>
        <v>0</v>
      </c>
      <c r="AD15" s="82">
        <f>'Fixed data'!$G$7*AD$31/1000000</f>
        <v>0</v>
      </c>
      <c r="AE15" s="82">
        <f>'Fixed data'!$G$7*AE$31/1000000</f>
        <v>0</v>
      </c>
      <c r="AF15" s="82">
        <f>'Fixed data'!$G$7*AF$31/1000000</f>
        <v>0</v>
      </c>
      <c r="AG15" s="82">
        <f>'Fixed data'!$G$7*AG$31/1000000</f>
        <v>0</v>
      </c>
      <c r="AH15" s="82">
        <f>'Fixed data'!$G$7*AH$31/1000000</f>
        <v>0</v>
      </c>
      <c r="AI15" s="82">
        <f>'Fixed data'!$G$7*AI$31/1000000</f>
        <v>0</v>
      </c>
      <c r="AJ15" s="82">
        <f>'Fixed data'!$G$7*AJ$31/1000000</f>
        <v>0</v>
      </c>
      <c r="AK15" s="82">
        <f>'Fixed data'!$G$7*AK$31/1000000</f>
        <v>0</v>
      </c>
      <c r="AL15" s="82">
        <f>'Fixed data'!$G$7*AL$31/1000000</f>
        <v>0</v>
      </c>
      <c r="AM15" s="82">
        <f>'Fixed data'!$G$7*AM$31/1000000</f>
        <v>0</v>
      </c>
      <c r="AN15" s="82">
        <f>'Fixed data'!$G$7*AN$31/1000000</f>
        <v>0</v>
      </c>
      <c r="AO15" s="82">
        <f>'Fixed data'!$G$7*AO$31/1000000</f>
        <v>0</v>
      </c>
      <c r="AP15" s="82">
        <f>'Fixed data'!$G$7*AP$31/1000000</f>
        <v>0</v>
      </c>
      <c r="AQ15" s="82">
        <f>'Fixed data'!$G$7*AQ$31/1000000</f>
        <v>0</v>
      </c>
      <c r="AR15" s="82">
        <f>'Fixed data'!$G$7*AR$31/1000000</f>
        <v>0</v>
      </c>
      <c r="AS15" s="82">
        <f>'Fixed data'!$G$7*AS$31/1000000</f>
        <v>0</v>
      </c>
      <c r="AT15" s="82">
        <f>'Fixed data'!$G$7*AT$31/1000000</f>
        <v>0</v>
      </c>
      <c r="AU15" s="82">
        <f>'Fixed data'!$G$7*AU$31/1000000</f>
        <v>0</v>
      </c>
      <c r="AV15" s="82">
        <f>'Fixed data'!$G$7*AV$31/1000000</f>
        <v>0</v>
      </c>
      <c r="AW15" s="82">
        <f>'Fixed data'!$G$7*AW$31/1000000</f>
        <v>0</v>
      </c>
      <c r="AX15" s="82">
        <f>'Fixed data'!$G$7*AX$31/1000000</f>
        <v>0</v>
      </c>
      <c r="AY15" s="82">
        <f>'Fixed data'!$G$7*AY$31/1000000</f>
        <v>0</v>
      </c>
      <c r="AZ15" s="82">
        <f>'Fixed data'!$G$7*AZ$31/1000000</f>
        <v>0</v>
      </c>
      <c r="BA15" s="82">
        <f>'Fixed data'!$G$7*BA$31/1000000</f>
        <v>0</v>
      </c>
      <c r="BB15" s="82">
        <f>'Fixed data'!$G$7*BB$31/1000000</f>
        <v>0</v>
      </c>
      <c r="BC15" s="82">
        <f>'Fixed data'!$G$7*BC$31/1000000</f>
        <v>0</v>
      </c>
      <c r="BD15" s="82">
        <f>'Fixed data'!$G$7*BD$31/1000000</f>
        <v>0</v>
      </c>
    </row>
    <row r="16" spans="1:56" ht="15" customHeight="1" x14ac:dyDescent="0.3">
      <c r="A16" s="181"/>
      <c r="B16" s="9" t="s">
        <v>297</v>
      </c>
      <c r="C16" s="9"/>
      <c r="D16" s="9" t="s">
        <v>39</v>
      </c>
      <c r="E16" s="82">
        <f>'Fixed data'!$G$8*E32/1000000</f>
        <v>0</v>
      </c>
      <c r="F16" s="82">
        <f>'Fixed data'!$G$8*F32/1000000</f>
        <v>0</v>
      </c>
      <c r="G16" s="82">
        <f>'Fixed data'!$G$8*G32/1000000</f>
        <v>0</v>
      </c>
      <c r="H16" s="82">
        <f>'Fixed data'!$G$8*H32/1000000</f>
        <v>0</v>
      </c>
      <c r="I16" s="82">
        <f>'Fixed data'!$G$8*I32/1000000</f>
        <v>0</v>
      </c>
      <c r="J16" s="82">
        <f>'Fixed data'!$G$8*J32/1000000</f>
        <v>0</v>
      </c>
      <c r="K16" s="82">
        <f>'Fixed data'!$G$8*K32/1000000</f>
        <v>0</v>
      </c>
      <c r="L16" s="82">
        <f>'Fixed data'!$G$8*L32/1000000</f>
        <v>0</v>
      </c>
      <c r="M16" s="82">
        <f>'Fixed data'!$G$8*M32/1000000</f>
        <v>0</v>
      </c>
      <c r="N16" s="82">
        <f>'Fixed data'!$G$8*N32/1000000</f>
        <v>0</v>
      </c>
      <c r="O16" s="82">
        <f>'Fixed data'!$G$8*O32/1000000</f>
        <v>0</v>
      </c>
      <c r="P16" s="82">
        <f>'Fixed data'!$G$8*P32/1000000</f>
        <v>0</v>
      </c>
      <c r="Q16" s="82">
        <f>'Fixed data'!$G$8*Q32/1000000</f>
        <v>0</v>
      </c>
      <c r="R16" s="82">
        <f>'Fixed data'!$G$8*R32/1000000</f>
        <v>0</v>
      </c>
      <c r="S16" s="82">
        <f>'Fixed data'!$G$8*S32/1000000</f>
        <v>0</v>
      </c>
      <c r="T16" s="82">
        <f>'Fixed data'!$G$8*T32/1000000</f>
        <v>0</v>
      </c>
      <c r="U16" s="82">
        <f>'Fixed data'!$G$8*U32/1000000</f>
        <v>0</v>
      </c>
      <c r="V16" s="82">
        <f>'Fixed data'!$G$8*V32/1000000</f>
        <v>0</v>
      </c>
      <c r="W16" s="82">
        <f>'Fixed data'!$G$8*W32/1000000</f>
        <v>0</v>
      </c>
      <c r="X16" s="82">
        <f>'Fixed data'!$G$8*X32/1000000</f>
        <v>0</v>
      </c>
      <c r="Y16" s="82">
        <f>'Fixed data'!$G$8*Y32/1000000</f>
        <v>0</v>
      </c>
      <c r="Z16" s="82">
        <f>'Fixed data'!$G$8*Z32/1000000</f>
        <v>0</v>
      </c>
      <c r="AA16" s="82">
        <f>'Fixed data'!$G$8*AA32/1000000</f>
        <v>0</v>
      </c>
      <c r="AB16" s="82">
        <f>'Fixed data'!$G$8*AB32/1000000</f>
        <v>0</v>
      </c>
      <c r="AC16" s="82">
        <f>'Fixed data'!$G$8*AC32/1000000</f>
        <v>0</v>
      </c>
      <c r="AD16" s="82">
        <f>'Fixed data'!$G$8*AD32/1000000</f>
        <v>0</v>
      </c>
      <c r="AE16" s="82">
        <f>'Fixed data'!$G$8*AE32/1000000</f>
        <v>0</v>
      </c>
      <c r="AF16" s="82">
        <f>'Fixed data'!$G$8*AF32/1000000</f>
        <v>0</v>
      </c>
      <c r="AG16" s="82">
        <f>'Fixed data'!$G$8*AG32/1000000</f>
        <v>0</v>
      </c>
      <c r="AH16" s="82">
        <f>'Fixed data'!$G$8*AH32/1000000</f>
        <v>0</v>
      </c>
      <c r="AI16" s="82">
        <f>'Fixed data'!$G$8*AI32/1000000</f>
        <v>0</v>
      </c>
      <c r="AJ16" s="82">
        <f>'Fixed data'!$G$8*AJ32/1000000</f>
        <v>0</v>
      </c>
      <c r="AK16" s="82">
        <f>'Fixed data'!$G$8*AK32/1000000</f>
        <v>0</v>
      </c>
      <c r="AL16" s="82">
        <f>'Fixed data'!$G$8*AL32/1000000</f>
        <v>0</v>
      </c>
      <c r="AM16" s="82">
        <f>'Fixed data'!$G$8*AM32/1000000</f>
        <v>0</v>
      </c>
      <c r="AN16" s="82">
        <f>'Fixed data'!$G$8*AN32/1000000</f>
        <v>0</v>
      </c>
      <c r="AO16" s="82">
        <f>'Fixed data'!$G$8*AO32/1000000</f>
        <v>0</v>
      </c>
      <c r="AP16" s="82">
        <f>'Fixed data'!$G$8*AP32/1000000</f>
        <v>0</v>
      </c>
      <c r="AQ16" s="82">
        <f>'Fixed data'!$G$8*AQ32/1000000</f>
        <v>0</v>
      </c>
      <c r="AR16" s="82">
        <f>'Fixed data'!$G$8*AR32/1000000</f>
        <v>0</v>
      </c>
      <c r="AS16" s="82">
        <f>'Fixed data'!$G$8*AS32/1000000</f>
        <v>0</v>
      </c>
      <c r="AT16" s="82">
        <f>'Fixed data'!$G$8*AT32/1000000</f>
        <v>0</v>
      </c>
      <c r="AU16" s="82">
        <f>'Fixed data'!$G$8*AU32/1000000</f>
        <v>0</v>
      </c>
      <c r="AV16" s="82">
        <f>'Fixed data'!$G$8*AV32/1000000</f>
        <v>0</v>
      </c>
      <c r="AW16" s="82">
        <f>'Fixed data'!$G$8*AW32/1000000</f>
        <v>0</v>
      </c>
      <c r="AX16" s="82">
        <f>'Fixed data'!$G$8*AX32/1000000</f>
        <v>0</v>
      </c>
      <c r="AY16" s="82">
        <f>'Fixed data'!$G$8*AY32/1000000</f>
        <v>0</v>
      </c>
      <c r="AZ16" s="82">
        <f>'Fixed data'!$G$8*AZ32/1000000</f>
        <v>0</v>
      </c>
      <c r="BA16" s="82">
        <f>'Fixed data'!$G$8*BA32/1000000</f>
        <v>0</v>
      </c>
      <c r="BB16" s="82">
        <f>'Fixed data'!$G$8*BB32/1000000</f>
        <v>0</v>
      </c>
      <c r="BC16" s="82">
        <f>'Fixed data'!$G$8*BC32/1000000</f>
        <v>0</v>
      </c>
      <c r="BD16" s="82">
        <f>'Fixed data'!$G$8*BD32/1000000</f>
        <v>0</v>
      </c>
    </row>
    <row r="17" spans="1:56" ht="15" customHeight="1" x14ac:dyDescent="0.3">
      <c r="A17" s="181"/>
      <c r="B17" s="4" t="s">
        <v>201</v>
      </c>
      <c r="D17" s="9" t="s">
        <v>39</v>
      </c>
      <c r="E17" s="35">
        <f>E33*'Fixed data'!H$5/1000000</f>
        <v>0</v>
      </c>
      <c r="F17" s="35">
        <f>F33*'Fixed data'!I$5/1000000</f>
        <v>0</v>
      </c>
      <c r="G17" s="35">
        <f>G33*'Fixed data'!J$5/1000000</f>
        <v>0</v>
      </c>
      <c r="H17" s="35">
        <f>H33*'Fixed data'!K$5/1000000</f>
        <v>0</v>
      </c>
      <c r="I17" s="35">
        <f>I33*'Fixed data'!L$5/1000000</f>
        <v>0</v>
      </c>
      <c r="J17" s="35">
        <f>J33*'Fixed data'!M$5/1000000</f>
        <v>0</v>
      </c>
      <c r="K17" s="35">
        <f>K33*'Fixed data'!N$5/1000000</f>
        <v>0</v>
      </c>
      <c r="L17" s="35">
        <f>L33*'Fixed data'!O$5/1000000</f>
        <v>0</v>
      </c>
      <c r="M17" s="35">
        <f>M33*'Fixed data'!P$5/1000000</f>
        <v>0</v>
      </c>
      <c r="N17" s="35">
        <f>N33*'Fixed data'!Q$5/1000000</f>
        <v>0</v>
      </c>
      <c r="O17" s="35">
        <f>O33*'Fixed data'!R$5/1000000</f>
        <v>0</v>
      </c>
      <c r="P17" s="35">
        <f>P33*'Fixed data'!S$5/1000000</f>
        <v>0</v>
      </c>
      <c r="Q17" s="35">
        <f>Q33*'Fixed data'!T$5/1000000</f>
        <v>0</v>
      </c>
      <c r="R17" s="35">
        <f>R33*'Fixed data'!U$5/1000000</f>
        <v>0</v>
      </c>
      <c r="S17" s="35">
        <f>S33*'Fixed data'!V$5/1000000</f>
        <v>0</v>
      </c>
      <c r="T17" s="35">
        <f>T33*'Fixed data'!W$5/1000000</f>
        <v>0</v>
      </c>
      <c r="U17" s="35">
        <f>U33*'Fixed data'!X$5/1000000</f>
        <v>0</v>
      </c>
      <c r="V17" s="35">
        <f>V33*'Fixed data'!Y$5/1000000</f>
        <v>0</v>
      </c>
      <c r="W17" s="35">
        <f>W33*'Fixed data'!Z$5/1000000</f>
        <v>0</v>
      </c>
      <c r="X17" s="35">
        <f>X33*'Fixed data'!AA$5/1000000</f>
        <v>0</v>
      </c>
      <c r="Y17" s="35">
        <f>Y33*'Fixed data'!AB$5/1000000</f>
        <v>0</v>
      </c>
      <c r="Z17" s="35">
        <f>Z33*'Fixed data'!AC$5/1000000</f>
        <v>0</v>
      </c>
      <c r="AA17" s="35">
        <f>AA33*'Fixed data'!AD$5/1000000</f>
        <v>0</v>
      </c>
      <c r="AB17" s="35">
        <f>AB33*'Fixed data'!AE$5/1000000</f>
        <v>0</v>
      </c>
      <c r="AC17" s="35">
        <f>AC33*'Fixed data'!AF$5/1000000</f>
        <v>0</v>
      </c>
      <c r="AD17" s="35">
        <f>AD33*'Fixed data'!AG$5/1000000</f>
        <v>0</v>
      </c>
      <c r="AE17" s="35">
        <f>AE33*'Fixed data'!AH$5/1000000</f>
        <v>0</v>
      </c>
      <c r="AF17" s="35">
        <f>AF33*'Fixed data'!AI$5/1000000</f>
        <v>0</v>
      </c>
      <c r="AG17" s="35">
        <f>AG33*'Fixed data'!AJ$5/1000000</f>
        <v>0</v>
      </c>
      <c r="AH17" s="35">
        <f>AH33*'Fixed data'!AK$5/1000000</f>
        <v>0</v>
      </c>
      <c r="AI17" s="35">
        <f>AI33*'Fixed data'!AL$5/1000000</f>
        <v>0</v>
      </c>
      <c r="AJ17" s="35">
        <f>AJ33*'Fixed data'!AM$5/1000000</f>
        <v>0</v>
      </c>
      <c r="AK17" s="35">
        <f>AK33*'Fixed data'!AN$5/1000000</f>
        <v>0</v>
      </c>
      <c r="AL17" s="35">
        <f>AL33*'Fixed data'!AO$5/1000000</f>
        <v>0</v>
      </c>
      <c r="AM17" s="35">
        <f>AM33*'Fixed data'!AP$5/1000000</f>
        <v>0</v>
      </c>
      <c r="AN17" s="35">
        <f>AN33*'Fixed data'!AQ$5/1000000</f>
        <v>0</v>
      </c>
      <c r="AO17" s="35">
        <f>AO33*'Fixed data'!AR$5/1000000</f>
        <v>0</v>
      </c>
      <c r="AP17" s="35">
        <f>AP33*'Fixed data'!AS$5/1000000</f>
        <v>0</v>
      </c>
      <c r="AQ17" s="35">
        <f>AQ33*'Fixed data'!AT$5/1000000</f>
        <v>0</v>
      </c>
      <c r="AR17" s="35">
        <f>AR33*'Fixed data'!AU$5/1000000</f>
        <v>0</v>
      </c>
      <c r="AS17" s="35">
        <f>AS33*'Fixed data'!AV$5/1000000</f>
        <v>0</v>
      </c>
      <c r="AT17" s="35">
        <f>AT33*'Fixed data'!AW$5/1000000</f>
        <v>0</v>
      </c>
      <c r="AU17" s="35">
        <f>AU33*'Fixed data'!AX$5/1000000</f>
        <v>0</v>
      </c>
      <c r="AV17" s="35">
        <f>AV33*'Fixed data'!AY$5/1000000</f>
        <v>0</v>
      </c>
      <c r="AW17" s="35">
        <f>AW33*'Fixed data'!AZ$5/1000000</f>
        <v>0</v>
      </c>
      <c r="AX17" s="35">
        <f>AX33*'Fixed data'!BA$5/1000000</f>
        <v>0</v>
      </c>
      <c r="AY17" s="35">
        <f>AY33*'Fixed data'!BB$5/1000000</f>
        <v>0</v>
      </c>
      <c r="AZ17" s="35">
        <f>AZ33*'Fixed data'!BC$5/1000000</f>
        <v>0</v>
      </c>
      <c r="BA17" s="35">
        <f>BA33*'Fixed data'!BD$5/1000000</f>
        <v>0</v>
      </c>
      <c r="BB17" s="35">
        <f>BB33*'Fixed data'!BE$5/1000000</f>
        <v>0</v>
      </c>
      <c r="BC17" s="35">
        <f>BC33*'Fixed data'!BF$5/1000000</f>
        <v>0</v>
      </c>
      <c r="BD17" s="35">
        <f>BD33*'Fixed data'!BG$5/1000000</f>
        <v>0</v>
      </c>
    </row>
    <row r="18" spans="1:56" ht="15" customHeight="1" x14ac:dyDescent="0.3">
      <c r="A18" s="181"/>
      <c r="B18" s="9" t="s">
        <v>68</v>
      </c>
      <c r="C18" s="9"/>
      <c r="D18" s="4" t="s">
        <v>39</v>
      </c>
      <c r="E18" s="35">
        <f>E34*'Fixed data'!$G$9</f>
        <v>0</v>
      </c>
      <c r="F18" s="35">
        <f>F34*'Fixed data'!$G$9</f>
        <v>0</v>
      </c>
      <c r="G18" s="35">
        <f>G34*'Fixed data'!$G$9</f>
        <v>0</v>
      </c>
      <c r="H18" s="35">
        <f>H34*'Fixed data'!$G$9</f>
        <v>0</v>
      </c>
      <c r="I18" s="35">
        <f>I34*'Fixed data'!$G$9</f>
        <v>0</v>
      </c>
      <c r="J18" s="35">
        <f>J34*'Fixed data'!$G$9</f>
        <v>0</v>
      </c>
      <c r="K18" s="35">
        <f>K34*'Fixed data'!$G$9</f>
        <v>0</v>
      </c>
      <c r="L18" s="35">
        <f>L34*'Fixed data'!$G$9</f>
        <v>0</v>
      </c>
      <c r="M18" s="35">
        <f>M34*'Fixed data'!$G$9</f>
        <v>0</v>
      </c>
      <c r="N18" s="35">
        <f>N34*'Fixed data'!$G$9</f>
        <v>0</v>
      </c>
      <c r="O18" s="35">
        <f>O34*'Fixed data'!$G$9</f>
        <v>0</v>
      </c>
      <c r="P18" s="35">
        <f>P34*'Fixed data'!$G$9</f>
        <v>0</v>
      </c>
      <c r="Q18" s="35">
        <f>Q34*'Fixed data'!$G$9</f>
        <v>0</v>
      </c>
      <c r="R18" s="35">
        <f>R34*'Fixed data'!$G$9</f>
        <v>0</v>
      </c>
      <c r="S18" s="35">
        <f>S34*'Fixed data'!$G$9</f>
        <v>0</v>
      </c>
      <c r="T18" s="35">
        <f>T34*'Fixed data'!$G$9</f>
        <v>0</v>
      </c>
      <c r="U18" s="35">
        <f>U34*'Fixed data'!$G$9</f>
        <v>0</v>
      </c>
      <c r="V18" s="35">
        <f>V34*'Fixed data'!$G$9</f>
        <v>0</v>
      </c>
      <c r="W18" s="35">
        <f>W34*'Fixed data'!$G$9</f>
        <v>0</v>
      </c>
      <c r="X18" s="35">
        <f>X34*'Fixed data'!$G$9</f>
        <v>0</v>
      </c>
      <c r="Y18" s="35">
        <f>Y34*'Fixed data'!$G$9</f>
        <v>0</v>
      </c>
      <c r="Z18" s="35">
        <f>Z34*'Fixed data'!$G$9</f>
        <v>0</v>
      </c>
      <c r="AA18" s="35">
        <f>AA34*'Fixed data'!$G$9</f>
        <v>0</v>
      </c>
      <c r="AB18" s="35">
        <f>AB34*'Fixed data'!$G$9</f>
        <v>0</v>
      </c>
      <c r="AC18" s="35">
        <f>AC34*'Fixed data'!$G$9</f>
        <v>0</v>
      </c>
      <c r="AD18" s="35">
        <f>AD34*'Fixed data'!$G$9</f>
        <v>0</v>
      </c>
      <c r="AE18" s="35">
        <f>AE34*'Fixed data'!$G$9</f>
        <v>0</v>
      </c>
      <c r="AF18" s="35">
        <f>AF34*'Fixed data'!$G$9</f>
        <v>0</v>
      </c>
      <c r="AG18" s="35">
        <f>AG34*'Fixed data'!$G$9</f>
        <v>0</v>
      </c>
      <c r="AH18" s="35">
        <f>AH34*'Fixed data'!$G$9</f>
        <v>0</v>
      </c>
      <c r="AI18" s="35">
        <f>AI34*'Fixed data'!$G$9</f>
        <v>0</v>
      </c>
      <c r="AJ18" s="35">
        <f>AJ34*'Fixed data'!$G$9</f>
        <v>0</v>
      </c>
      <c r="AK18" s="35">
        <f>AK34*'Fixed data'!$G$9</f>
        <v>0</v>
      </c>
      <c r="AL18" s="35">
        <f>AL34*'Fixed data'!$G$9</f>
        <v>0</v>
      </c>
      <c r="AM18" s="35">
        <f>AM34*'Fixed data'!$G$9</f>
        <v>0</v>
      </c>
      <c r="AN18" s="35">
        <f>AN34*'Fixed data'!$G$9</f>
        <v>0</v>
      </c>
      <c r="AO18" s="35">
        <f>AO34*'Fixed data'!$G$9</f>
        <v>0</v>
      </c>
      <c r="AP18" s="35">
        <f>AP34*'Fixed data'!$G$9</f>
        <v>0</v>
      </c>
      <c r="AQ18" s="35">
        <f>AQ34*'Fixed data'!$G$9</f>
        <v>0</v>
      </c>
      <c r="AR18" s="35">
        <f>AR34*'Fixed data'!$G$9</f>
        <v>0</v>
      </c>
      <c r="AS18" s="35">
        <f>AS34*'Fixed data'!$G$9</f>
        <v>0</v>
      </c>
      <c r="AT18" s="35">
        <f>AT34*'Fixed data'!$G$9</f>
        <v>0</v>
      </c>
      <c r="AU18" s="35">
        <f>AU34*'Fixed data'!$G$9</f>
        <v>0</v>
      </c>
      <c r="AV18" s="35">
        <f>AV34*'Fixed data'!$G$9</f>
        <v>0</v>
      </c>
      <c r="AW18" s="35">
        <f>AW34*'Fixed data'!$G$9</f>
        <v>0</v>
      </c>
      <c r="AX18" s="35">
        <f>AX34*'Fixed data'!$G$9</f>
        <v>0</v>
      </c>
      <c r="AY18" s="35">
        <f>AY34*'Fixed data'!$G$9</f>
        <v>0</v>
      </c>
      <c r="AZ18" s="35">
        <f>AZ34*'Fixed data'!$G$9</f>
        <v>0</v>
      </c>
      <c r="BA18" s="35">
        <f>BA34*'Fixed data'!$G$9</f>
        <v>0</v>
      </c>
      <c r="BB18" s="35">
        <f>BB34*'Fixed data'!$G$9</f>
        <v>0</v>
      </c>
      <c r="BC18" s="35">
        <f>BC34*'Fixed data'!$G$9</f>
        <v>0</v>
      </c>
      <c r="BD18" s="35">
        <f>BD34*'Fixed data'!$G$9</f>
        <v>0</v>
      </c>
    </row>
    <row r="19" spans="1:56" ht="15" customHeight="1" x14ac:dyDescent="0.3">
      <c r="A19" s="181"/>
      <c r="B19" s="9" t="s">
        <v>69</v>
      </c>
      <c r="C19" s="9"/>
      <c r="D19" s="4" t="s">
        <v>39</v>
      </c>
      <c r="E19" s="35">
        <f>E35*'Fixed data'!$G$10</f>
        <v>0</v>
      </c>
      <c r="F19" s="35">
        <f>F35*'Fixed data'!$G$10</f>
        <v>0</v>
      </c>
      <c r="G19" s="35">
        <f>G35*'Fixed data'!$G$10</f>
        <v>0</v>
      </c>
      <c r="H19" s="35">
        <f>H35*'Fixed data'!$G$10</f>
        <v>0</v>
      </c>
      <c r="I19" s="35">
        <f>I35*'Fixed data'!$G$10</f>
        <v>0</v>
      </c>
      <c r="J19" s="35">
        <f>J35*'Fixed data'!$G$10</f>
        <v>0</v>
      </c>
      <c r="K19" s="35">
        <f>K35*'Fixed data'!$G$10</f>
        <v>0</v>
      </c>
      <c r="L19" s="35">
        <f>L35*'Fixed data'!$G$10</f>
        <v>0</v>
      </c>
      <c r="M19" s="35">
        <f>M35*'Fixed data'!$G$10</f>
        <v>0</v>
      </c>
      <c r="N19" s="35">
        <f>N35*'Fixed data'!$G$10</f>
        <v>0</v>
      </c>
      <c r="O19" s="35">
        <f>O35*'Fixed data'!$G$10</f>
        <v>0</v>
      </c>
      <c r="P19" s="35">
        <f>P35*'Fixed data'!$G$10</f>
        <v>0</v>
      </c>
      <c r="Q19" s="35">
        <f>Q35*'Fixed data'!$G$10</f>
        <v>0</v>
      </c>
      <c r="R19" s="35">
        <f>R35*'Fixed data'!$G$10</f>
        <v>0</v>
      </c>
      <c r="S19" s="35">
        <f>S35*'Fixed data'!$G$10</f>
        <v>0</v>
      </c>
      <c r="T19" s="35">
        <f>T35*'Fixed data'!$G$10</f>
        <v>0</v>
      </c>
      <c r="U19" s="35">
        <f>U35*'Fixed data'!$G$10</f>
        <v>0</v>
      </c>
      <c r="V19" s="35">
        <f>V35*'Fixed data'!$G$10</f>
        <v>0</v>
      </c>
      <c r="W19" s="35">
        <f>W35*'Fixed data'!$G$10</f>
        <v>0</v>
      </c>
      <c r="X19" s="35">
        <f>X35*'Fixed data'!$G$10</f>
        <v>0</v>
      </c>
      <c r="Y19" s="35">
        <f>Y35*'Fixed data'!$G$10</f>
        <v>0</v>
      </c>
      <c r="Z19" s="35">
        <f>Z35*'Fixed data'!$G$10</f>
        <v>0</v>
      </c>
      <c r="AA19" s="35">
        <f>AA35*'Fixed data'!$G$10</f>
        <v>0</v>
      </c>
      <c r="AB19" s="35">
        <f>AB35*'Fixed data'!$G$10</f>
        <v>0</v>
      </c>
      <c r="AC19" s="35">
        <f>AC35*'Fixed data'!$G$10</f>
        <v>0</v>
      </c>
      <c r="AD19" s="35">
        <f>AD35*'Fixed data'!$G$10</f>
        <v>0</v>
      </c>
      <c r="AE19" s="35">
        <f>AE35*'Fixed data'!$G$10</f>
        <v>0</v>
      </c>
      <c r="AF19" s="35">
        <f>AF35*'Fixed data'!$G$10</f>
        <v>0</v>
      </c>
      <c r="AG19" s="35">
        <f>AG35*'Fixed data'!$G$10</f>
        <v>0</v>
      </c>
      <c r="AH19" s="35">
        <f>AH35*'Fixed data'!$G$10</f>
        <v>0</v>
      </c>
      <c r="AI19" s="35">
        <f>AI35*'Fixed data'!$G$10</f>
        <v>0</v>
      </c>
      <c r="AJ19" s="35">
        <f>AJ35*'Fixed data'!$G$10</f>
        <v>0</v>
      </c>
      <c r="AK19" s="35">
        <f>AK35*'Fixed data'!$G$10</f>
        <v>0</v>
      </c>
      <c r="AL19" s="35">
        <f>AL35*'Fixed data'!$G$10</f>
        <v>0</v>
      </c>
      <c r="AM19" s="35">
        <f>AM35*'Fixed data'!$G$10</f>
        <v>0</v>
      </c>
      <c r="AN19" s="35">
        <f>AN35*'Fixed data'!$G$10</f>
        <v>0</v>
      </c>
      <c r="AO19" s="35">
        <f>AO35*'Fixed data'!$G$10</f>
        <v>0</v>
      </c>
      <c r="AP19" s="35">
        <f>AP35*'Fixed data'!$G$10</f>
        <v>0</v>
      </c>
      <c r="AQ19" s="35">
        <f>AQ35*'Fixed data'!$G$10</f>
        <v>0</v>
      </c>
      <c r="AR19" s="35">
        <f>AR35*'Fixed data'!$G$10</f>
        <v>0</v>
      </c>
      <c r="AS19" s="35">
        <f>AS35*'Fixed data'!$G$10</f>
        <v>0</v>
      </c>
      <c r="AT19" s="35">
        <f>AT35*'Fixed data'!$G$10</f>
        <v>0</v>
      </c>
      <c r="AU19" s="35">
        <f>AU35*'Fixed data'!$G$10</f>
        <v>0</v>
      </c>
      <c r="AV19" s="35">
        <f>AV35*'Fixed data'!$G$10</f>
        <v>0</v>
      </c>
      <c r="AW19" s="35">
        <f>AW35*'Fixed data'!$G$10</f>
        <v>0</v>
      </c>
      <c r="AX19" s="35">
        <f>AX35*'Fixed data'!$G$10</f>
        <v>0</v>
      </c>
      <c r="AY19" s="35">
        <f>AY35*'Fixed data'!$G$10</f>
        <v>0</v>
      </c>
      <c r="AZ19" s="35">
        <f>AZ35*'Fixed data'!$G$10</f>
        <v>0</v>
      </c>
      <c r="BA19" s="35">
        <f>BA35*'Fixed data'!$G$10</f>
        <v>0</v>
      </c>
      <c r="BB19" s="35">
        <f>BB35*'Fixed data'!$G$10</f>
        <v>0</v>
      </c>
      <c r="BC19" s="35">
        <f>BC35*'Fixed data'!$G$10</f>
        <v>0</v>
      </c>
      <c r="BD19" s="35">
        <f>BD35*'Fixed data'!$G$10</f>
        <v>0</v>
      </c>
    </row>
    <row r="20" spans="1:56" ht="15" customHeight="1" x14ac:dyDescent="0.3">
      <c r="A20" s="181"/>
      <c r="B20" s="4" t="s">
        <v>82</v>
      </c>
      <c r="D20" s="9" t="s">
        <v>39</v>
      </c>
      <c r="E20" s="35">
        <f>'Fixed data'!$G$11*E36/1000000</f>
        <v>0</v>
      </c>
      <c r="F20" s="35">
        <f>'Fixed data'!$G$11*F36/1000000</f>
        <v>0</v>
      </c>
      <c r="G20" s="35">
        <f>'Fixed data'!$G$11*G36/1000000</f>
        <v>0</v>
      </c>
      <c r="H20" s="35">
        <f>'Fixed data'!$G$11*H36/1000000</f>
        <v>0</v>
      </c>
      <c r="I20" s="35">
        <f>'Fixed data'!$G$11*I36/1000000</f>
        <v>0</v>
      </c>
      <c r="J20" s="35">
        <f>'Fixed data'!$G$11*J36/1000000</f>
        <v>0</v>
      </c>
      <c r="K20" s="35">
        <f>'Fixed data'!$G$11*K36/1000000</f>
        <v>0</v>
      </c>
      <c r="L20" s="35">
        <f>'Fixed data'!$G$11*L36/1000000</f>
        <v>0</v>
      </c>
      <c r="M20" s="35">
        <f>'Fixed data'!$G$11*M36/1000000</f>
        <v>0</v>
      </c>
      <c r="N20" s="35">
        <f>'Fixed data'!$G$11*N36/1000000</f>
        <v>0</v>
      </c>
      <c r="O20" s="35">
        <f>'Fixed data'!$G$11*O36/1000000</f>
        <v>0</v>
      </c>
      <c r="P20" s="35">
        <f>'Fixed data'!$G$11*P36/1000000</f>
        <v>0</v>
      </c>
      <c r="Q20" s="35">
        <f>'Fixed data'!$G$11*Q36/1000000</f>
        <v>0</v>
      </c>
      <c r="R20" s="35">
        <f>'Fixed data'!$G$11*R36/1000000</f>
        <v>0</v>
      </c>
      <c r="S20" s="35">
        <f>'Fixed data'!$G$11*S36/1000000</f>
        <v>0</v>
      </c>
      <c r="T20" s="35">
        <f>'Fixed data'!$G$11*T36/1000000</f>
        <v>0</v>
      </c>
      <c r="U20" s="35">
        <f>'Fixed data'!$G$11*U36/1000000</f>
        <v>0</v>
      </c>
      <c r="V20" s="35">
        <f>'Fixed data'!$G$11*V36/1000000</f>
        <v>0</v>
      </c>
      <c r="W20" s="35">
        <f>'Fixed data'!$G$11*W36/1000000</f>
        <v>0</v>
      </c>
      <c r="X20" s="35">
        <f>'Fixed data'!$G$11*X36/1000000</f>
        <v>0</v>
      </c>
      <c r="Y20" s="35">
        <f>'Fixed data'!$G$11*Y36/1000000</f>
        <v>0</v>
      </c>
      <c r="Z20" s="35">
        <f>'Fixed data'!$G$11*Z36/1000000</f>
        <v>0</v>
      </c>
      <c r="AA20" s="35">
        <f>'Fixed data'!$G$11*AA36/1000000</f>
        <v>0</v>
      </c>
      <c r="AB20" s="35">
        <f>'Fixed data'!$G$11*AB36/1000000</f>
        <v>0</v>
      </c>
      <c r="AC20" s="35">
        <f>'Fixed data'!$G$11*AC36/1000000</f>
        <v>0</v>
      </c>
      <c r="AD20" s="35">
        <f>'Fixed data'!$G$11*AD36/1000000</f>
        <v>0</v>
      </c>
      <c r="AE20" s="35">
        <f>'Fixed data'!$G$11*AE36/1000000</f>
        <v>0</v>
      </c>
      <c r="AF20" s="35">
        <f>'Fixed data'!$G$11*AF36/1000000</f>
        <v>0</v>
      </c>
      <c r="AG20" s="35">
        <f>'Fixed data'!$G$11*AG36/1000000</f>
        <v>0</v>
      </c>
      <c r="AH20" s="35">
        <f>'Fixed data'!$G$11*AH36/1000000</f>
        <v>0</v>
      </c>
      <c r="AI20" s="35">
        <f>'Fixed data'!$G$11*AI36/1000000</f>
        <v>0</v>
      </c>
      <c r="AJ20" s="35">
        <f>'Fixed data'!$G$11*AJ36/1000000</f>
        <v>0</v>
      </c>
      <c r="AK20" s="35">
        <f>'Fixed data'!$G$11*AK36/1000000</f>
        <v>0</v>
      </c>
      <c r="AL20" s="35">
        <f>'Fixed data'!$G$11*AL36/1000000</f>
        <v>0</v>
      </c>
      <c r="AM20" s="35">
        <f>'Fixed data'!$G$11*AM36/1000000</f>
        <v>0</v>
      </c>
      <c r="AN20" s="35">
        <f>'Fixed data'!$G$11*AN36/1000000</f>
        <v>0</v>
      </c>
      <c r="AO20" s="35">
        <f>'Fixed data'!$G$11*AO36/1000000</f>
        <v>0</v>
      </c>
      <c r="AP20" s="35">
        <f>'Fixed data'!$G$11*AP36/1000000</f>
        <v>0</v>
      </c>
      <c r="AQ20" s="35">
        <f>'Fixed data'!$G$11*AQ36/1000000</f>
        <v>0</v>
      </c>
      <c r="AR20" s="35">
        <f>'Fixed data'!$G$11*AR36/1000000</f>
        <v>0</v>
      </c>
      <c r="AS20" s="35">
        <f>'Fixed data'!$G$11*AS36/1000000</f>
        <v>0</v>
      </c>
      <c r="AT20" s="35">
        <f>'Fixed data'!$G$11*AT36/1000000</f>
        <v>0</v>
      </c>
      <c r="AU20" s="35">
        <f>'Fixed data'!$G$11*AU36/1000000</f>
        <v>0</v>
      </c>
      <c r="AV20" s="35">
        <f>'Fixed data'!$G$11*AV36/1000000</f>
        <v>0</v>
      </c>
      <c r="AW20" s="35">
        <f>'Fixed data'!$G$11*AW36/1000000</f>
        <v>0</v>
      </c>
      <c r="AX20" s="35">
        <f>'Fixed data'!$G$11*AX36/1000000</f>
        <v>0</v>
      </c>
      <c r="AY20" s="35">
        <f>'Fixed data'!$G$11*AY36/1000000</f>
        <v>0</v>
      </c>
      <c r="AZ20" s="35">
        <f>'Fixed data'!$G$11*AZ36/1000000</f>
        <v>0</v>
      </c>
      <c r="BA20" s="35">
        <f>'Fixed data'!$G$11*BA36/1000000</f>
        <v>0</v>
      </c>
      <c r="BB20" s="35">
        <f>'Fixed data'!$G$11*BB36/1000000</f>
        <v>0</v>
      </c>
      <c r="BC20" s="35">
        <f>'Fixed data'!$G$11*BC36/1000000</f>
        <v>0</v>
      </c>
      <c r="BD20" s="35">
        <f>'Fixed data'!$G$11*BD36/1000000</f>
        <v>0</v>
      </c>
    </row>
    <row r="21" spans="1:56" ht="15" customHeight="1" x14ac:dyDescent="0.3">
      <c r="A21" s="181"/>
      <c r="B21" s="9" t="s">
        <v>36</v>
      </c>
      <c r="C21" s="9"/>
      <c r="D21" s="9" t="s">
        <v>39</v>
      </c>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row>
    <row r="22" spans="1:56" ht="15" customHeight="1" x14ac:dyDescent="0.3">
      <c r="A22" s="181"/>
      <c r="B22" s="9" t="s">
        <v>37</v>
      </c>
      <c r="C22" s="9"/>
      <c r="D22" s="9" t="s">
        <v>39</v>
      </c>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row>
    <row r="23" spans="1:56" ht="15" customHeight="1" x14ac:dyDescent="0.3">
      <c r="A23" s="181"/>
      <c r="B23" s="9" t="s">
        <v>209</v>
      </c>
      <c r="C23" s="9"/>
      <c r="D23" s="9" t="s">
        <v>39</v>
      </c>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row>
    <row r="24" spans="1:56" ht="15.75" customHeight="1" thickBot="1" x14ac:dyDescent="0.35">
      <c r="A24" s="182"/>
      <c r="B24" s="13" t="s">
        <v>99</v>
      </c>
      <c r="C24" s="13"/>
      <c r="D24" s="13" t="s">
        <v>39</v>
      </c>
      <c r="E24" s="53">
        <f>SUM(E13:E23)</f>
        <v>0</v>
      </c>
      <c r="F24" s="53">
        <f t="shared" ref="F24:BD24" si="1">SUM(F13:F23)</f>
        <v>0</v>
      </c>
      <c r="G24" s="53">
        <f t="shared" si="1"/>
        <v>0</v>
      </c>
      <c r="H24" s="53">
        <f t="shared" si="1"/>
        <v>0</v>
      </c>
      <c r="I24" s="53">
        <f t="shared" si="1"/>
        <v>0</v>
      </c>
      <c r="J24" s="53">
        <f t="shared" si="1"/>
        <v>0</v>
      </c>
      <c r="K24" s="53">
        <f t="shared" si="1"/>
        <v>0</v>
      </c>
      <c r="L24" s="53">
        <f t="shared" si="1"/>
        <v>0</v>
      </c>
      <c r="M24" s="53">
        <f t="shared" si="1"/>
        <v>0</v>
      </c>
      <c r="N24" s="53">
        <f t="shared" si="1"/>
        <v>0</v>
      </c>
      <c r="O24" s="53">
        <f t="shared" si="1"/>
        <v>0</v>
      </c>
      <c r="P24" s="53">
        <f t="shared" si="1"/>
        <v>0</v>
      </c>
      <c r="Q24" s="53">
        <f t="shared" si="1"/>
        <v>0</v>
      </c>
      <c r="R24" s="53">
        <f t="shared" si="1"/>
        <v>0</v>
      </c>
      <c r="S24" s="53">
        <f t="shared" si="1"/>
        <v>0</v>
      </c>
      <c r="T24" s="53">
        <f t="shared" si="1"/>
        <v>0</v>
      </c>
      <c r="U24" s="53">
        <f t="shared" si="1"/>
        <v>0</v>
      </c>
      <c r="V24" s="53">
        <f t="shared" si="1"/>
        <v>0</v>
      </c>
      <c r="W24" s="53">
        <f t="shared" si="1"/>
        <v>0</v>
      </c>
      <c r="X24" s="53">
        <f t="shared" si="1"/>
        <v>0</v>
      </c>
      <c r="Y24" s="53">
        <f t="shared" si="1"/>
        <v>0</v>
      </c>
      <c r="Z24" s="53">
        <f t="shared" si="1"/>
        <v>0</v>
      </c>
      <c r="AA24" s="53">
        <f t="shared" si="1"/>
        <v>0</v>
      </c>
      <c r="AB24" s="53">
        <f t="shared" si="1"/>
        <v>0</v>
      </c>
      <c r="AC24" s="53">
        <f t="shared" si="1"/>
        <v>0</v>
      </c>
      <c r="AD24" s="53">
        <f t="shared" si="1"/>
        <v>0</v>
      </c>
      <c r="AE24" s="53">
        <f t="shared" si="1"/>
        <v>0</v>
      </c>
      <c r="AF24" s="53">
        <f t="shared" si="1"/>
        <v>0</v>
      </c>
      <c r="AG24" s="53">
        <f t="shared" si="1"/>
        <v>0</v>
      </c>
      <c r="AH24" s="53">
        <f t="shared" si="1"/>
        <v>0</v>
      </c>
      <c r="AI24" s="53">
        <f t="shared" si="1"/>
        <v>0</v>
      </c>
      <c r="AJ24" s="53">
        <f t="shared" si="1"/>
        <v>0</v>
      </c>
      <c r="AK24" s="53">
        <f t="shared" si="1"/>
        <v>0</v>
      </c>
      <c r="AL24" s="53">
        <f t="shared" si="1"/>
        <v>0</v>
      </c>
      <c r="AM24" s="53">
        <f t="shared" si="1"/>
        <v>0</v>
      </c>
      <c r="AN24" s="53">
        <f t="shared" si="1"/>
        <v>0</v>
      </c>
      <c r="AO24" s="53">
        <f t="shared" si="1"/>
        <v>0</v>
      </c>
      <c r="AP24" s="53">
        <f t="shared" si="1"/>
        <v>0</v>
      </c>
      <c r="AQ24" s="53">
        <f t="shared" si="1"/>
        <v>0</v>
      </c>
      <c r="AR24" s="53">
        <f t="shared" si="1"/>
        <v>0</v>
      </c>
      <c r="AS24" s="53">
        <f t="shared" si="1"/>
        <v>0</v>
      </c>
      <c r="AT24" s="53">
        <f t="shared" si="1"/>
        <v>0</v>
      </c>
      <c r="AU24" s="53">
        <f t="shared" si="1"/>
        <v>0</v>
      </c>
      <c r="AV24" s="53">
        <f t="shared" si="1"/>
        <v>0</v>
      </c>
      <c r="AW24" s="53">
        <f t="shared" si="1"/>
        <v>0</v>
      </c>
      <c r="AX24" s="53">
        <f t="shared" si="1"/>
        <v>0</v>
      </c>
      <c r="AY24" s="53">
        <f t="shared" si="1"/>
        <v>0</v>
      </c>
      <c r="AZ24" s="53">
        <f t="shared" si="1"/>
        <v>0</v>
      </c>
      <c r="BA24" s="53">
        <f t="shared" si="1"/>
        <v>0</v>
      </c>
      <c r="BB24" s="53">
        <f t="shared" si="1"/>
        <v>0</v>
      </c>
      <c r="BC24" s="53">
        <f t="shared" si="1"/>
        <v>0</v>
      </c>
      <c r="BD24" s="53">
        <f t="shared" si="1"/>
        <v>0</v>
      </c>
    </row>
    <row r="25" spans="1:56" x14ac:dyDescent="0.3">
      <c r="A25" s="75"/>
      <c r="B25" s="14"/>
    </row>
    <row r="26" spans="1:56" x14ac:dyDescent="0.3">
      <c r="A26" s="75"/>
    </row>
    <row r="27" spans="1:56" x14ac:dyDescent="0.3">
      <c r="A27" s="115"/>
      <c r="B27" s="122" t="s">
        <v>215</v>
      </c>
      <c r="C27" s="116"/>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row>
    <row r="28" spans="1:56" x14ac:dyDescent="0.3">
      <c r="A28" s="118"/>
      <c r="B28" s="119"/>
      <c r="C28" s="120"/>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row>
    <row r="29" spans="1:56" ht="12.75" customHeight="1" x14ac:dyDescent="0.3">
      <c r="A29" s="183" t="s">
        <v>306</v>
      </c>
      <c r="B29" s="4" t="s">
        <v>210</v>
      </c>
      <c r="D29" s="4" t="s">
        <v>86</v>
      </c>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row>
    <row r="30" spans="1:56" x14ac:dyDescent="0.3">
      <c r="A30" s="183"/>
      <c r="B30" s="4" t="s">
        <v>211</v>
      </c>
      <c r="D30" s="4" t="s">
        <v>88</v>
      </c>
      <c r="E30" s="35">
        <f>E29*'Fixed data'!H$12</f>
        <v>0</v>
      </c>
      <c r="F30" s="35">
        <f>F29*'Fixed data'!I$12</f>
        <v>0</v>
      </c>
      <c r="G30" s="35">
        <f>G29*'Fixed data'!J$12</f>
        <v>0</v>
      </c>
      <c r="H30" s="35">
        <f>H29*'Fixed data'!K$12</f>
        <v>0</v>
      </c>
      <c r="I30" s="35">
        <f>I29*'Fixed data'!L$12</f>
        <v>0</v>
      </c>
      <c r="J30" s="35">
        <f>J29*'Fixed data'!M$12</f>
        <v>0</v>
      </c>
      <c r="K30" s="35">
        <f>K29*'Fixed data'!N$12</f>
        <v>0</v>
      </c>
      <c r="L30" s="35">
        <f>L29*'Fixed data'!O$12</f>
        <v>0</v>
      </c>
      <c r="M30" s="35">
        <f>M29*'Fixed data'!P$12</f>
        <v>0</v>
      </c>
      <c r="N30" s="35">
        <f>N29*'Fixed data'!Q$12</f>
        <v>0</v>
      </c>
      <c r="O30" s="35">
        <f>O29*'Fixed data'!R$12</f>
        <v>0</v>
      </c>
      <c r="P30" s="35">
        <f>P29*'Fixed data'!S$12</f>
        <v>0</v>
      </c>
      <c r="Q30" s="35">
        <f>Q29*'Fixed data'!T$12</f>
        <v>0</v>
      </c>
      <c r="R30" s="35">
        <f>R29*'Fixed data'!U$12</f>
        <v>0</v>
      </c>
      <c r="S30" s="35">
        <f>S29*'Fixed data'!V$12</f>
        <v>0</v>
      </c>
      <c r="T30" s="35">
        <f>T29*'Fixed data'!W$12</f>
        <v>0</v>
      </c>
      <c r="U30" s="35">
        <f>U29*'Fixed data'!X$12</f>
        <v>0</v>
      </c>
      <c r="V30" s="35">
        <f>V29*'Fixed data'!Y$12</f>
        <v>0</v>
      </c>
      <c r="W30" s="35">
        <f>W29*'Fixed data'!Z$12</f>
        <v>0</v>
      </c>
      <c r="X30" s="35">
        <f>X29*'Fixed data'!AA$12</f>
        <v>0</v>
      </c>
      <c r="Y30" s="35">
        <f>Y29*'Fixed data'!AB$12</f>
        <v>0</v>
      </c>
      <c r="Z30" s="35">
        <f>Z29*'Fixed data'!AC$12</f>
        <v>0</v>
      </c>
      <c r="AA30" s="35">
        <f>AA29*'Fixed data'!AD$12</f>
        <v>0</v>
      </c>
      <c r="AB30" s="35">
        <f>AB29*'Fixed data'!AE$12</f>
        <v>0</v>
      </c>
      <c r="AC30" s="35">
        <f>AC29*'Fixed data'!AF$12</f>
        <v>0</v>
      </c>
      <c r="AD30" s="35">
        <f>AD29*'Fixed data'!AG$12</f>
        <v>0</v>
      </c>
      <c r="AE30" s="35">
        <f>AE29*'Fixed data'!AH$12</f>
        <v>0</v>
      </c>
      <c r="AF30" s="35">
        <f>AF29*'Fixed data'!AI$12</f>
        <v>0</v>
      </c>
      <c r="AG30" s="35">
        <f>AG29*'Fixed data'!AJ$12</f>
        <v>0</v>
      </c>
      <c r="AH30" s="35">
        <f>AH29*'Fixed data'!AK$12</f>
        <v>0</v>
      </c>
      <c r="AI30" s="35">
        <f>AI29*'Fixed data'!AL$12</f>
        <v>0</v>
      </c>
      <c r="AJ30" s="35">
        <f>AJ29*'Fixed data'!AM$12</f>
        <v>0</v>
      </c>
      <c r="AK30" s="35">
        <f>AK29*'Fixed data'!AN$12</f>
        <v>0</v>
      </c>
      <c r="AL30" s="35">
        <f>AL29*'Fixed data'!AO$12</f>
        <v>0</v>
      </c>
      <c r="AM30" s="35">
        <f>AM29*'Fixed data'!AP$12</f>
        <v>0</v>
      </c>
      <c r="AN30" s="35">
        <f>AN29*'Fixed data'!AQ$12</f>
        <v>0</v>
      </c>
      <c r="AO30" s="35">
        <f>AO29*'Fixed data'!AR$12</f>
        <v>0</v>
      </c>
      <c r="AP30" s="35">
        <f>AP29*'Fixed data'!AS$12</f>
        <v>0</v>
      </c>
      <c r="AQ30" s="35">
        <f>AQ29*'Fixed data'!AT$12</f>
        <v>0</v>
      </c>
      <c r="AR30" s="35">
        <f>AR29*'Fixed data'!AU$12</f>
        <v>0</v>
      </c>
      <c r="AS30" s="35">
        <f>AS29*'Fixed data'!AV$12</f>
        <v>0</v>
      </c>
      <c r="AT30" s="35">
        <f>AT29*'Fixed data'!AW$12</f>
        <v>0</v>
      </c>
      <c r="AU30" s="35">
        <f>AU29*'Fixed data'!AX$12</f>
        <v>0</v>
      </c>
      <c r="AV30" s="35">
        <f>AV29*'Fixed data'!AY$12</f>
        <v>0</v>
      </c>
      <c r="AW30" s="35">
        <f>AW29*'Fixed data'!AZ$12</f>
        <v>0</v>
      </c>
      <c r="AX30" s="35">
        <f>AX29*'Fixed data'!BA$12</f>
        <v>0</v>
      </c>
      <c r="AY30" s="35">
        <f>AY29*'Fixed data'!BB$12</f>
        <v>0</v>
      </c>
      <c r="AZ30" s="35">
        <f>AZ29*'Fixed data'!BC$12</f>
        <v>0</v>
      </c>
      <c r="BA30" s="35">
        <f>BA29*'Fixed data'!BD$12</f>
        <v>0</v>
      </c>
      <c r="BB30" s="35">
        <f>BB29*'Fixed data'!BE$12</f>
        <v>0</v>
      </c>
      <c r="BC30" s="35">
        <f>BC29*'Fixed data'!BF$12</f>
        <v>0</v>
      </c>
      <c r="BD30" s="35">
        <f>BD29*'Fixed data'!BG$12</f>
        <v>0</v>
      </c>
    </row>
    <row r="31" spans="1:56" ht="12.75" customHeight="1" x14ac:dyDescent="0.3">
      <c r="A31" s="183"/>
      <c r="B31" s="4" t="s">
        <v>212</v>
      </c>
      <c r="D31" s="4" t="s">
        <v>207</v>
      </c>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row>
    <row r="32" spans="1:56" x14ac:dyDescent="0.3">
      <c r="A32" s="183"/>
      <c r="B32" s="4" t="s">
        <v>213</v>
      </c>
      <c r="D32" s="4" t="s">
        <v>87</v>
      </c>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row>
    <row r="33" spans="1:56" ht="16.5" x14ac:dyDescent="0.3">
      <c r="A33" s="183"/>
      <c r="B33" s="4" t="s">
        <v>331</v>
      </c>
      <c r="D33" s="4" t="s">
        <v>88</v>
      </c>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row>
    <row r="34" spans="1:56" ht="16.5" x14ac:dyDescent="0.3">
      <c r="A34" s="183"/>
      <c r="B34" s="4" t="s">
        <v>332</v>
      </c>
      <c r="D34" s="4" t="s">
        <v>41</v>
      </c>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row>
    <row r="35" spans="1:56" ht="16.5" x14ac:dyDescent="0.3">
      <c r="A35" s="183"/>
      <c r="B35" s="4" t="s">
        <v>333</v>
      </c>
      <c r="D35" s="4" t="s">
        <v>41</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row>
    <row r="36" spans="1:56" x14ac:dyDescent="0.3">
      <c r="A36" s="183"/>
      <c r="B36" s="4" t="s">
        <v>214</v>
      </c>
      <c r="D36" s="4" t="s">
        <v>89</v>
      </c>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row>
    <row r="37" spans="1:56" x14ac:dyDescent="0.3">
      <c r="C37" s="37"/>
    </row>
    <row r="38" spans="1:56" ht="16.5" x14ac:dyDescent="0.3">
      <c r="A38" s="86"/>
      <c r="C38" s="37"/>
    </row>
    <row r="39" spans="1:56" ht="16.5" x14ac:dyDescent="0.3">
      <c r="A39" s="86">
        <v>1</v>
      </c>
      <c r="B39" s="4" t="s">
        <v>334</v>
      </c>
    </row>
    <row r="40" spans="1:56" x14ac:dyDescent="0.3">
      <c r="B40" s="128" t="s">
        <v>153</v>
      </c>
    </row>
    <row r="41" spans="1:56" x14ac:dyDescent="0.3">
      <c r="B41" s="4" t="s">
        <v>318</v>
      </c>
    </row>
    <row r="42" spans="1:56" x14ac:dyDescent="0.3">
      <c r="B42" s="4" t="s">
        <v>335</v>
      </c>
    </row>
    <row r="43" spans="1:56" ht="16.5" x14ac:dyDescent="0.3">
      <c r="A43" s="86">
        <v>2</v>
      </c>
      <c r="B43" s="70" t="s">
        <v>152</v>
      </c>
    </row>
    <row r="48" spans="1:56" x14ac:dyDescent="0.3">
      <c r="C48" s="37"/>
    </row>
    <row r="113" spans="2:2" x14ac:dyDescent="0.3">
      <c r="B113" s="4" t="s">
        <v>196</v>
      </c>
    </row>
    <row r="114" spans="2:2" x14ac:dyDescent="0.3">
      <c r="B114" s="4" t="s">
        <v>195</v>
      </c>
    </row>
    <row r="115" spans="2:2" x14ac:dyDescent="0.3">
      <c r="B115" s="4" t="s">
        <v>319</v>
      </c>
    </row>
    <row r="116" spans="2:2" x14ac:dyDescent="0.3">
      <c r="B116" s="4" t="s">
        <v>156</v>
      </c>
    </row>
    <row r="117" spans="2:2" x14ac:dyDescent="0.3">
      <c r="B117" s="4" t="s">
        <v>157</v>
      </c>
    </row>
    <row r="118" spans="2:2" x14ac:dyDescent="0.3">
      <c r="B118" s="4" t="s">
        <v>158</v>
      </c>
    </row>
    <row r="119" spans="2:2" x14ac:dyDescent="0.3">
      <c r="B119" s="4" t="s">
        <v>159</v>
      </c>
    </row>
    <row r="120" spans="2:2" x14ac:dyDescent="0.3">
      <c r="B120" s="4" t="s">
        <v>160</v>
      </c>
    </row>
    <row r="121" spans="2:2" x14ac:dyDescent="0.3">
      <c r="B121" s="4" t="s">
        <v>161</v>
      </c>
    </row>
    <row r="122" spans="2:2" x14ac:dyDescent="0.3">
      <c r="B122" s="4" t="s">
        <v>162</v>
      </c>
    </row>
    <row r="123" spans="2:2" x14ac:dyDescent="0.3">
      <c r="B123" s="4" t="s">
        <v>163</v>
      </c>
    </row>
    <row r="124" spans="2:2" x14ac:dyDescent="0.3">
      <c r="B124" s="4" t="s">
        <v>164</v>
      </c>
    </row>
    <row r="125" spans="2:2" x14ac:dyDescent="0.3">
      <c r="B125" s="4" t="s">
        <v>197</v>
      </c>
    </row>
    <row r="126" spans="2:2" x14ac:dyDescent="0.3">
      <c r="B126" s="4" t="s">
        <v>165</v>
      </c>
    </row>
    <row r="127" spans="2:2" x14ac:dyDescent="0.3">
      <c r="B127" s="4" t="s">
        <v>166</v>
      </c>
    </row>
    <row r="128" spans="2:2" x14ac:dyDescent="0.3">
      <c r="B128" s="4" t="s">
        <v>167</v>
      </c>
    </row>
    <row r="129" spans="2:2" x14ac:dyDescent="0.3">
      <c r="B129" s="4" t="s">
        <v>168</v>
      </c>
    </row>
    <row r="130" spans="2:2" x14ac:dyDescent="0.3">
      <c r="B130" s="4" t="s">
        <v>169</v>
      </c>
    </row>
    <row r="131" spans="2:2" x14ac:dyDescent="0.3">
      <c r="B131" s="4" t="s">
        <v>170</v>
      </c>
    </row>
    <row r="132" spans="2:2" x14ac:dyDescent="0.3">
      <c r="B132" s="4" t="s">
        <v>171</v>
      </c>
    </row>
    <row r="133" spans="2:2" x14ac:dyDescent="0.3">
      <c r="B133" s="4" t="s">
        <v>172</v>
      </c>
    </row>
    <row r="134" spans="2:2" x14ac:dyDescent="0.3">
      <c r="B134" s="4" t="s">
        <v>173</v>
      </c>
    </row>
    <row r="135" spans="2:2" x14ac:dyDescent="0.3">
      <c r="B135" s="4" t="s">
        <v>198</v>
      </c>
    </row>
    <row r="136" spans="2:2" x14ac:dyDescent="0.3">
      <c r="B136" s="4" t="s">
        <v>199</v>
      </c>
    </row>
    <row r="137" spans="2:2" x14ac:dyDescent="0.3">
      <c r="B137" s="4" t="s">
        <v>174</v>
      </c>
    </row>
    <row r="138" spans="2:2" x14ac:dyDescent="0.3">
      <c r="B138" s="4" t="s">
        <v>175</v>
      </c>
    </row>
    <row r="139" spans="2:2" x14ac:dyDescent="0.3">
      <c r="B139" s="4" t="s">
        <v>176</v>
      </c>
    </row>
    <row r="140" spans="2:2" x14ac:dyDescent="0.3">
      <c r="B140" s="4" t="s">
        <v>177</v>
      </c>
    </row>
    <row r="141" spans="2:2" x14ac:dyDescent="0.3">
      <c r="B141" s="4" t="s">
        <v>178</v>
      </c>
    </row>
    <row r="142" spans="2:2" x14ac:dyDescent="0.3">
      <c r="B142" s="4" t="s">
        <v>179</v>
      </c>
    </row>
    <row r="143" spans="2:2" x14ac:dyDescent="0.3">
      <c r="B143" s="4" t="s">
        <v>180</v>
      </c>
    </row>
    <row r="144" spans="2:2" x14ac:dyDescent="0.3">
      <c r="B144" s="4" t="s">
        <v>181</v>
      </c>
    </row>
    <row r="145" spans="2:2" x14ac:dyDescent="0.3">
      <c r="B145" s="4" t="s">
        <v>182</v>
      </c>
    </row>
    <row r="146" spans="2:2" x14ac:dyDescent="0.3">
      <c r="B146" s="4" t="s">
        <v>183</v>
      </c>
    </row>
    <row r="147" spans="2:2" x14ac:dyDescent="0.3">
      <c r="B147" s="4" t="s">
        <v>184</v>
      </c>
    </row>
    <row r="148" spans="2:2" x14ac:dyDescent="0.3">
      <c r="B148" s="4" t="s">
        <v>185</v>
      </c>
    </row>
    <row r="149" spans="2:2" x14ac:dyDescent="0.3">
      <c r="B149" s="4" t="s">
        <v>186</v>
      </c>
    </row>
    <row r="150" spans="2:2" x14ac:dyDescent="0.3">
      <c r="B150" s="4" t="s">
        <v>187</v>
      </c>
    </row>
    <row r="151" spans="2:2" x14ac:dyDescent="0.3">
      <c r="B151" s="4" t="s">
        <v>188</v>
      </c>
    </row>
    <row r="152" spans="2:2" x14ac:dyDescent="0.3">
      <c r="B152" s="4" t="s">
        <v>189</v>
      </c>
    </row>
    <row r="153" spans="2:2" x14ac:dyDescent="0.3">
      <c r="B153" s="4" t="s">
        <v>190</v>
      </c>
    </row>
    <row r="154" spans="2:2" x14ac:dyDescent="0.3">
      <c r="B154" s="4" t="s">
        <v>191</v>
      </c>
    </row>
    <row r="155" spans="2:2" x14ac:dyDescent="0.3">
      <c r="B155" s="4" t="s">
        <v>192</v>
      </c>
    </row>
    <row r="156" spans="2:2" x14ac:dyDescent="0.3">
      <c r="B156" s="4" t="s">
        <v>193</v>
      </c>
    </row>
    <row r="157" spans="2:2" x14ac:dyDescent="0.3">
      <c r="B157" s="4" t="s">
        <v>194</v>
      </c>
    </row>
  </sheetData>
  <mergeCells count="3">
    <mergeCell ref="A13:A24"/>
    <mergeCell ref="A29:A36"/>
    <mergeCell ref="A7:A12"/>
  </mergeCells>
  <dataValidations disablePrompts="1" count="2">
    <dataValidation type="list" allowBlank="1" showInputMessage="1" showErrorMessage="1" sqref="B8:B12">
      <formula1>$B$113:$B$159</formula1>
    </dataValidation>
    <dataValidation type="list" allowBlank="1" showInputMessage="1" showErrorMessage="1" sqref="B7">
      <formula1>$B$113:$B$157</formula1>
    </dataValidation>
  </dataValidations>
  <hyperlinks>
    <hyperlink ref="B40" r:id="rId1"/>
    <hyperlink ref="B43" r:id="rId2"/>
  </hyperlinks>
  <pageMargins left="0.70866141732283472" right="0.70866141732283472" top="0.74803149606299213" bottom="0.74803149606299213" header="0.31496062992125984" footer="0.31496062992125984"/>
  <pageSetup paperSize="8" scale="32"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
  <sheetViews>
    <sheetView workbookViewId="0">
      <selection activeCell="B4" sqref="B4"/>
    </sheetView>
  </sheetViews>
  <sheetFormatPr defaultRowHeight="15" x14ac:dyDescent="0.25"/>
  <cols>
    <col min="1" max="1" width="5.85546875" customWidth="1"/>
    <col min="2" max="2" width="64.85546875" customWidth="1"/>
    <col min="3" max="4" width="10.140625" bestFit="1" customWidth="1"/>
  </cols>
  <sheetData>
    <row r="1" spans="1:3" ht="18.75" x14ac:dyDescent="0.3">
      <c r="A1" s="1" t="s">
        <v>301</v>
      </c>
    </row>
    <row r="2" spans="1:3" x14ac:dyDescent="0.25">
      <c r="A2" t="s">
        <v>76</v>
      </c>
    </row>
    <row r="4" spans="1:3" ht="30" x14ac:dyDescent="0.25">
      <c r="B4" s="150" t="s">
        <v>368</v>
      </c>
      <c r="C4" s="141"/>
    </row>
    <row r="5" spans="1:3" x14ac:dyDescent="0.25">
      <c r="C5" s="141"/>
    </row>
    <row r="6" spans="1:3" x14ac:dyDescent="0.25">
      <c r="C6" s="138"/>
    </row>
    <row r="7" spans="1:3" x14ac:dyDescent="0.25">
      <c r="C7" s="139"/>
    </row>
    <row r="8" spans="1:3" x14ac:dyDescent="0.25">
      <c r="C8" s="144"/>
    </row>
    <row r="9" spans="1:3" x14ac:dyDescent="0.25">
      <c r="C9" s="138"/>
    </row>
    <row r="17" spans="2:4" x14ac:dyDescent="0.25">
      <c r="B17" s="141"/>
      <c r="C17" s="141"/>
      <c r="D17" s="142"/>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zoomScale="80" zoomScaleNormal="80" zoomScaleSheetLayoutView="75" workbookViewId="0">
      <pane xSplit="2" ySplit="12" topLeftCell="C28" activePane="bottomRight" state="frozen"/>
      <selection activeCell="E44" sqref="E44"/>
      <selection pane="topRight" activeCell="E44" sqref="E44"/>
      <selection pane="bottomLeft" activeCell="E44" sqref="E44"/>
      <selection pane="bottomRight" activeCell="E20" sqref="E20"/>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308</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145">
        <f>INDEX($E$81:$BD$81,1,$C$9+$B4-1)</f>
        <v>6.7138790127767148E-2</v>
      </c>
      <c r="D4" s="9"/>
      <c r="E4" s="9"/>
      <c r="F4" s="87"/>
      <c r="G4" s="9"/>
      <c r="I4" s="41"/>
      <c r="U4" s="17"/>
      <c r="AQ4" s="22"/>
      <c r="AR4" s="22"/>
      <c r="AS4" s="22"/>
      <c r="AT4" s="22"/>
      <c r="AU4" s="22"/>
      <c r="AV4" s="22"/>
      <c r="AW4" s="22"/>
      <c r="AX4" s="22"/>
      <c r="AY4" s="22"/>
      <c r="AZ4" s="22"/>
      <c r="BA4" s="22"/>
      <c r="BB4" s="22"/>
      <c r="BC4" s="22"/>
      <c r="BD4" s="22"/>
    </row>
    <row r="5" spans="1:56" x14ac:dyDescent="0.3">
      <c r="B5" s="48">
        <v>24</v>
      </c>
      <c r="C5" s="145">
        <f>INDEX($E$81:$BD$81,1,$C$9+$B5-1)</f>
        <v>0.10442378914850609</v>
      </c>
      <c r="D5" s="18"/>
      <c r="E5" s="63"/>
      <c r="F5" s="9"/>
      <c r="G5" s="9"/>
      <c r="AQ5" s="22"/>
      <c r="AR5" s="22"/>
      <c r="AS5" s="22"/>
      <c r="AT5" s="22"/>
      <c r="AU5" s="22"/>
      <c r="AV5" s="22"/>
      <c r="AW5" s="22"/>
      <c r="AX5" s="22"/>
      <c r="AY5" s="22"/>
      <c r="AZ5" s="22"/>
      <c r="BA5" s="22"/>
      <c r="BB5" s="22"/>
      <c r="BC5" s="22"/>
      <c r="BD5" s="22"/>
    </row>
    <row r="6" spans="1:56" x14ac:dyDescent="0.3">
      <c r="B6" s="48">
        <v>32</v>
      </c>
      <c r="C6" s="145">
        <f>INDEX($E$81:$BD$81,1,$C$9+$B6-1)</f>
        <v>0.12939672613267555</v>
      </c>
      <c r="D6" s="9"/>
      <c r="E6" s="9"/>
      <c r="F6" s="9"/>
      <c r="G6" s="9"/>
      <c r="AQ6" s="22"/>
      <c r="AR6" s="22"/>
      <c r="AS6" s="22"/>
      <c r="AT6" s="22"/>
      <c r="AU6" s="22"/>
      <c r="AV6" s="22"/>
      <c r="AW6" s="22"/>
      <c r="AX6" s="22"/>
      <c r="AY6" s="22"/>
      <c r="AZ6" s="22"/>
      <c r="BA6" s="22"/>
      <c r="BB6" s="22"/>
      <c r="BC6" s="22"/>
      <c r="BD6" s="22"/>
    </row>
    <row r="7" spans="1:56" x14ac:dyDescent="0.3">
      <c r="B7" s="48">
        <v>45</v>
      </c>
      <c r="C7" s="145">
        <f>INDEX($E$81:$BD$81,1,$C$9+$B7-1)</f>
        <v>0.16699945463941693</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6">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4" t="s">
        <v>11</v>
      </c>
      <c r="B13" s="61" t="s">
        <v>196</v>
      </c>
      <c r="C13" s="60"/>
      <c r="D13" s="61" t="s">
        <v>39</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5"/>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5"/>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5"/>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5"/>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6"/>
      <c r="B18" s="123" t="s">
        <v>195</v>
      </c>
      <c r="C18" s="129"/>
      <c r="D18" s="124" t="s">
        <v>39</v>
      </c>
      <c r="E18" s="59">
        <f>SUM(E13:E17)</f>
        <v>0</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7" t="s">
        <v>299</v>
      </c>
      <c r="B19" s="61" t="s">
        <v>174</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7"/>
      <c r="B20" s="61" t="s">
        <v>159</v>
      </c>
      <c r="C20" s="8"/>
      <c r="D20" s="9" t="s">
        <v>39</v>
      </c>
      <c r="E20" s="34">
        <v>-0.22220000000000001</v>
      </c>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7"/>
      <c r="B21" s="61" t="s">
        <v>319</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7"/>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7"/>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7"/>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8"/>
      <c r="B25" s="61" t="s">
        <v>320</v>
      </c>
      <c r="C25" s="8"/>
      <c r="D25" s="9" t="s">
        <v>39</v>
      </c>
      <c r="E25" s="68">
        <f>SUM(E19:E24)</f>
        <v>-0.22220000000000001</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-0.22220000000000001</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0">
        <v>0.7</v>
      </c>
      <c r="AY27" s="10">
        <v>0.7</v>
      </c>
      <c r="AZ27" s="10">
        <v>0.7</v>
      </c>
      <c r="BA27" s="10">
        <v>0.7</v>
      </c>
      <c r="BB27" s="10">
        <v>0.7</v>
      </c>
      <c r="BC27" s="10">
        <v>0.7</v>
      </c>
      <c r="BD27" s="10">
        <v>0.7</v>
      </c>
    </row>
    <row r="28" spans="1:56" x14ac:dyDescent="0.3">
      <c r="A28" s="114"/>
      <c r="B28" s="9" t="s">
        <v>12</v>
      </c>
      <c r="C28" s="9" t="s">
        <v>42</v>
      </c>
      <c r="D28" s="9" t="s">
        <v>39</v>
      </c>
      <c r="E28" s="35">
        <f>E26*E27</f>
        <v>-0.15553999999999998</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-6.6660000000000025E-2</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-3.4564444444444443E-3</v>
      </c>
      <c r="G30" s="35">
        <f>$E$28/'Fixed data'!$C$7</f>
        <v>-3.4564444444444443E-3</v>
      </c>
      <c r="H30" s="35">
        <f>$E$28/'Fixed data'!$C$7</f>
        <v>-3.4564444444444443E-3</v>
      </c>
      <c r="I30" s="35">
        <f>$E$28/'Fixed data'!$C$7</f>
        <v>-3.4564444444444443E-3</v>
      </c>
      <c r="J30" s="35">
        <f>$E$28/'Fixed data'!$C$7</f>
        <v>-3.4564444444444443E-3</v>
      </c>
      <c r="K30" s="35">
        <f>$E$28/'Fixed data'!$C$7</f>
        <v>-3.4564444444444443E-3</v>
      </c>
      <c r="L30" s="35">
        <f>$E$28/'Fixed data'!$C$7</f>
        <v>-3.4564444444444443E-3</v>
      </c>
      <c r="M30" s="35">
        <f>$E$28/'Fixed data'!$C$7</f>
        <v>-3.4564444444444443E-3</v>
      </c>
      <c r="N30" s="35">
        <f>$E$28/'Fixed data'!$C$7</f>
        <v>-3.4564444444444443E-3</v>
      </c>
      <c r="O30" s="35">
        <f>$E$28/'Fixed data'!$C$7</f>
        <v>-3.4564444444444443E-3</v>
      </c>
      <c r="P30" s="35">
        <f>$E$28/'Fixed data'!$C$7</f>
        <v>-3.4564444444444443E-3</v>
      </c>
      <c r="Q30" s="35">
        <f>$E$28/'Fixed data'!$C$7</f>
        <v>-3.4564444444444443E-3</v>
      </c>
      <c r="R30" s="35">
        <f>$E$28/'Fixed data'!$C$7</f>
        <v>-3.4564444444444443E-3</v>
      </c>
      <c r="S30" s="35">
        <f>$E$28/'Fixed data'!$C$7</f>
        <v>-3.4564444444444443E-3</v>
      </c>
      <c r="T30" s="35">
        <f>$E$28/'Fixed data'!$C$7</f>
        <v>-3.4564444444444443E-3</v>
      </c>
      <c r="U30" s="35">
        <f>$E$28/'Fixed data'!$C$7</f>
        <v>-3.4564444444444443E-3</v>
      </c>
      <c r="V30" s="35">
        <f>$E$28/'Fixed data'!$C$7</f>
        <v>-3.4564444444444443E-3</v>
      </c>
      <c r="W30" s="35">
        <f>$E$28/'Fixed data'!$C$7</f>
        <v>-3.4564444444444443E-3</v>
      </c>
      <c r="X30" s="35">
        <f>$E$28/'Fixed data'!$C$7</f>
        <v>-3.4564444444444443E-3</v>
      </c>
      <c r="Y30" s="35">
        <f>$E$28/'Fixed data'!$C$7</f>
        <v>-3.4564444444444443E-3</v>
      </c>
      <c r="Z30" s="35">
        <f>$E$28/'Fixed data'!$C$7</f>
        <v>-3.4564444444444443E-3</v>
      </c>
      <c r="AA30" s="35">
        <f>$E$28/'Fixed data'!$C$7</f>
        <v>-3.4564444444444443E-3</v>
      </c>
      <c r="AB30" s="35">
        <f>$E$28/'Fixed data'!$C$7</f>
        <v>-3.4564444444444443E-3</v>
      </c>
      <c r="AC30" s="35">
        <f>$E$28/'Fixed data'!$C$7</f>
        <v>-3.4564444444444443E-3</v>
      </c>
      <c r="AD30" s="35">
        <f>$E$28/'Fixed data'!$C$7</f>
        <v>-3.4564444444444443E-3</v>
      </c>
      <c r="AE30" s="35">
        <f>$E$28/'Fixed data'!$C$7</f>
        <v>-3.4564444444444443E-3</v>
      </c>
      <c r="AF30" s="35">
        <f>$E$28/'Fixed data'!$C$7</f>
        <v>-3.4564444444444443E-3</v>
      </c>
      <c r="AG30" s="35">
        <f>$E$28/'Fixed data'!$C$7</f>
        <v>-3.4564444444444443E-3</v>
      </c>
      <c r="AH30" s="35">
        <f>$E$28/'Fixed data'!$C$7</f>
        <v>-3.4564444444444443E-3</v>
      </c>
      <c r="AI30" s="35">
        <f>$E$28/'Fixed data'!$C$7</f>
        <v>-3.4564444444444443E-3</v>
      </c>
      <c r="AJ30" s="35">
        <f>$E$28/'Fixed data'!$C$7</f>
        <v>-3.4564444444444443E-3</v>
      </c>
      <c r="AK30" s="35">
        <f>$E$28/'Fixed data'!$C$7</f>
        <v>-3.4564444444444443E-3</v>
      </c>
      <c r="AL30" s="35">
        <f>$E$28/'Fixed data'!$C$7</f>
        <v>-3.4564444444444443E-3</v>
      </c>
      <c r="AM30" s="35">
        <f>$E$28/'Fixed data'!$C$7</f>
        <v>-3.4564444444444443E-3</v>
      </c>
      <c r="AN30" s="35">
        <f>$E$28/'Fixed data'!$C$7</f>
        <v>-3.4564444444444443E-3</v>
      </c>
      <c r="AO30" s="35">
        <f>$E$28/'Fixed data'!$C$7</f>
        <v>-3.4564444444444443E-3</v>
      </c>
      <c r="AP30" s="35">
        <f>$E$28/'Fixed data'!$C$7</f>
        <v>-3.4564444444444443E-3</v>
      </c>
      <c r="AQ30" s="35">
        <f>$E$28/'Fixed data'!$C$7</f>
        <v>-3.4564444444444443E-3</v>
      </c>
      <c r="AR30" s="35">
        <f>$E$28/'Fixed data'!$C$7</f>
        <v>-3.4564444444444443E-3</v>
      </c>
      <c r="AS30" s="35">
        <f>$E$28/'Fixed data'!$C$7</f>
        <v>-3.4564444444444443E-3</v>
      </c>
      <c r="AT30" s="35">
        <f>$E$28/'Fixed data'!$C$7</f>
        <v>-3.4564444444444443E-3</v>
      </c>
      <c r="AU30" s="35">
        <f>$E$28/'Fixed data'!$C$7</f>
        <v>-3.4564444444444443E-3</v>
      </c>
      <c r="AV30" s="35">
        <f>$E$28/'Fixed data'!$C$7</f>
        <v>-3.4564444444444443E-3</v>
      </c>
      <c r="AW30" s="35">
        <f>$E$28/'Fixed data'!$C$7</f>
        <v>-3.4564444444444443E-3</v>
      </c>
      <c r="AX30" s="35">
        <f>$E$28/'Fixed data'!$C$7</f>
        <v>-3.4564444444444443E-3</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-3.4564444444444443E-3</v>
      </c>
      <c r="G60" s="35">
        <f t="shared" si="5"/>
        <v>-3.4564444444444443E-3</v>
      </c>
      <c r="H60" s="35">
        <f t="shared" si="5"/>
        <v>-3.4564444444444443E-3</v>
      </c>
      <c r="I60" s="35">
        <f t="shared" si="5"/>
        <v>-3.4564444444444443E-3</v>
      </c>
      <c r="J60" s="35">
        <f t="shared" si="5"/>
        <v>-3.4564444444444443E-3</v>
      </c>
      <c r="K60" s="35">
        <f t="shared" si="5"/>
        <v>-3.4564444444444443E-3</v>
      </c>
      <c r="L60" s="35">
        <f t="shared" si="5"/>
        <v>-3.4564444444444443E-3</v>
      </c>
      <c r="M60" s="35">
        <f t="shared" si="5"/>
        <v>-3.4564444444444443E-3</v>
      </c>
      <c r="N60" s="35">
        <f t="shared" si="5"/>
        <v>-3.4564444444444443E-3</v>
      </c>
      <c r="O60" s="35">
        <f t="shared" si="5"/>
        <v>-3.4564444444444443E-3</v>
      </c>
      <c r="P60" s="35">
        <f t="shared" si="5"/>
        <v>-3.4564444444444443E-3</v>
      </c>
      <c r="Q60" s="35">
        <f t="shared" si="5"/>
        <v>-3.4564444444444443E-3</v>
      </c>
      <c r="R60" s="35">
        <f t="shared" si="5"/>
        <v>-3.4564444444444443E-3</v>
      </c>
      <c r="S60" s="35">
        <f t="shared" si="5"/>
        <v>-3.4564444444444443E-3</v>
      </c>
      <c r="T60" s="35">
        <f t="shared" si="5"/>
        <v>-3.4564444444444443E-3</v>
      </c>
      <c r="U60" s="35">
        <f t="shared" si="5"/>
        <v>-3.4564444444444443E-3</v>
      </c>
      <c r="V60" s="35">
        <f t="shared" si="5"/>
        <v>-3.4564444444444443E-3</v>
      </c>
      <c r="W60" s="35">
        <f t="shared" si="5"/>
        <v>-3.4564444444444443E-3</v>
      </c>
      <c r="X60" s="35">
        <f t="shared" si="5"/>
        <v>-3.4564444444444443E-3</v>
      </c>
      <c r="Y60" s="35">
        <f t="shared" si="5"/>
        <v>-3.4564444444444443E-3</v>
      </c>
      <c r="Z60" s="35">
        <f t="shared" si="5"/>
        <v>-3.4564444444444443E-3</v>
      </c>
      <c r="AA60" s="35">
        <f t="shared" si="5"/>
        <v>-3.4564444444444443E-3</v>
      </c>
      <c r="AB60" s="35">
        <f t="shared" si="5"/>
        <v>-3.4564444444444443E-3</v>
      </c>
      <c r="AC60" s="35">
        <f t="shared" si="5"/>
        <v>-3.4564444444444443E-3</v>
      </c>
      <c r="AD60" s="35">
        <f t="shared" si="5"/>
        <v>-3.4564444444444443E-3</v>
      </c>
      <c r="AE60" s="35">
        <f t="shared" si="5"/>
        <v>-3.4564444444444443E-3</v>
      </c>
      <c r="AF60" s="35">
        <f t="shared" si="5"/>
        <v>-3.4564444444444443E-3</v>
      </c>
      <c r="AG60" s="35">
        <f t="shared" si="5"/>
        <v>-3.4564444444444443E-3</v>
      </c>
      <c r="AH60" s="35">
        <f t="shared" si="5"/>
        <v>-3.4564444444444443E-3</v>
      </c>
      <c r="AI60" s="35">
        <f t="shared" si="5"/>
        <v>-3.4564444444444443E-3</v>
      </c>
      <c r="AJ60" s="35">
        <f t="shared" si="5"/>
        <v>-3.4564444444444443E-3</v>
      </c>
      <c r="AK60" s="35">
        <f t="shared" si="5"/>
        <v>-3.4564444444444443E-3</v>
      </c>
      <c r="AL60" s="35">
        <f t="shared" si="5"/>
        <v>-3.4564444444444443E-3</v>
      </c>
      <c r="AM60" s="35">
        <f t="shared" si="5"/>
        <v>-3.4564444444444443E-3</v>
      </c>
      <c r="AN60" s="35">
        <f t="shared" si="5"/>
        <v>-3.4564444444444443E-3</v>
      </c>
      <c r="AO60" s="35">
        <f t="shared" si="5"/>
        <v>-3.4564444444444443E-3</v>
      </c>
      <c r="AP60" s="35">
        <f t="shared" si="5"/>
        <v>-3.4564444444444443E-3</v>
      </c>
      <c r="AQ60" s="35">
        <f t="shared" si="5"/>
        <v>-3.4564444444444443E-3</v>
      </c>
      <c r="AR60" s="35">
        <f t="shared" si="5"/>
        <v>-3.4564444444444443E-3</v>
      </c>
      <c r="AS60" s="35">
        <f t="shared" si="5"/>
        <v>-3.4564444444444443E-3</v>
      </c>
      <c r="AT60" s="35">
        <f t="shared" si="5"/>
        <v>-3.4564444444444443E-3</v>
      </c>
      <c r="AU60" s="35">
        <f t="shared" si="5"/>
        <v>-3.4564444444444443E-3</v>
      </c>
      <c r="AV60" s="35">
        <f t="shared" si="5"/>
        <v>-3.4564444444444443E-3</v>
      </c>
      <c r="AW60" s="35">
        <f t="shared" si="5"/>
        <v>-3.4564444444444443E-3</v>
      </c>
      <c r="AX60" s="35">
        <f t="shared" si="5"/>
        <v>-3.4564444444444443E-3</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-0.15553999999999998</v>
      </c>
      <c r="G61" s="35">
        <f t="shared" ref="G61:BD61" si="6">F62</f>
        <v>-0.15208355555555553</v>
      </c>
      <c r="H61" s="35">
        <f t="shared" si="6"/>
        <v>-0.14862711111111107</v>
      </c>
      <c r="I61" s="35">
        <f t="shared" si="6"/>
        <v>-0.14517066666666661</v>
      </c>
      <c r="J61" s="35">
        <f t="shared" si="6"/>
        <v>-0.14171422222222216</v>
      </c>
      <c r="K61" s="35">
        <f t="shared" si="6"/>
        <v>-0.1382577777777777</v>
      </c>
      <c r="L61" s="35">
        <f t="shared" si="6"/>
        <v>-0.13480133333333325</v>
      </c>
      <c r="M61" s="35">
        <f t="shared" si="6"/>
        <v>-0.13134488888888879</v>
      </c>
      <c r="N61" s="35">
        <f t="shared" si="6"/>
        <v>-0.12788844444444433</v>
      </c>
      <c r="O61" s="35">
        <f t="shared" si="6"/>
        <v>-0.12443199999999989</v>
      </c>
      <c r="P61" s="35">
        <f t="shared" si="6"/>
        <v>-0.12097555555555545</v>
      </c>
      <c r="Q61" s="35">
        <f t="shared" si="6"/>
        <v>-0.117519111111111</v>
      </c>
      <c r="R61" s="35">
        <f t="shared" si="6"/>
        <v>-0.11406266666666656</v>
      </c>
      <c r="S61" s="35">
        <f t="shared" si="6"/>
        <v>-0.11060622222222212</v>
      </c>
      <c r="T61" s="35">
        <f t="shared" si="6"/>
        <v>-0.10714977777777768</v>
      </c>
      <c r="U61" s="35">
        <f t="shared" si="6"/>
        <v>-0.10369333333333323</v>
      </c>
      <c r="V61" s="35">
        <f t="shared" si="6"/>
        <v>-0.10023688888888879</v>
      </c>
      <c r="W61" s="35">
        <f t="shared" si="6"/>
        <v>-9.678044444444435E-2</v>
      </c>
      <c r="X61" s="35">
        <f t="shared" si="6"/>
        <v>-9.3323999999999907E-2</v>
      </c>
      <c r="Y61" s="35">
        <f t="shared" si="6"/>
        <v>-8.9867555555555464E-2</v>
      </c>
      <c r="Z61" s="35">
        <f t="shared" si="6"/>
        <v>-8.6411111111111022E-2</v>
      </c>
      <c r="AA61" s="35">
        <f t="shared" si="6"/>
        <v>-8.2954666666666579E-2</v>
      </c>
      <c r="AB61" s="35">
        <f t="shared" si="6"/>
        <v>-7.9498222222222137E-2</v>
      </c>
      <c r="AC61" s="35">
        <f t="shared" si="6"/>
        <v>-7.6041777777777694E-2</v>
      </c>
      <c r="AD61" s="35">
        <f t="shared" si="6"/>
        <v>-7.2585333333333252E-2</v>
      </c>
      <c r="AE61" s="35">
        <f t="shared" si="6"/>
        <v>-6.9128888888888809E-2</v>
      </c>
      <c r="AF61" s="35">
        <f t="shared" si="6"/>
        <v>-6.5672444444444367E-2</v>
      </c>
      <c r="AG61" s="35">
        <f t="shared" si="6"/>
        <v>-6.2215999999999924E-2</v>
      </c>
      <c r="AH61" s="35">
        <f t="shared" si="6"/>
        <v>-5.8759555555555482E-2</v>
      </c>
      <c r="AI61" s="35">
        <f t="shared" si="6"/>
        <v>-5.5303111111111039E-2</v>
      </c>
      <c r="AJ61" s="35">
        <f t="shared" si="6"/>
        <v>-5.1846666666666597E-2</v>
      </c>
      <c r="AK61" s="35">
        <f t="shared" si="6"/>
        <v>-4.8390222222222154E-2</v>
      </c>
      <c r="AL61" s="35">
        <f t="shared" si="6"/>
        <v>-4.4933777777777711E-2</v>
      </c>
      <c r="AM61" s="35">
        <f t="shared" si="6"/>
        <v>-4.1477333333333269E-2</v>
      </c>
      <c r="AN61" s="35">
        <f t="shared" si="6"/>
        <v>-3.8020888888888826E-2</v>
      </c>
      <c r="AO61" s="35">
        <f t="shared" si="6"/>
        <v>-3.4564444444444384E-2</v>
      </c>
      <c r="AP61" s="35">
        <f t="shared" si="6"/>
        <v>-3.1107999999999941E-2</v>
      </c>
      <c r="AQ61" s="35">
        <f t="shared" si="6"/>
        <v>-2.7651555555555499E-2</v>
      </c>
      <c r="AR61" s="35">
        <f t="shared" si="6"/>
        <v>-2.4195111111111056E-2</v>
      </c>
      <c r="AS61" s="35">
        <f t="shared" si="6"/>
        <v>-2.0738666666666614E-2</v>
      </c>
      <c r="AT61" s="35">
        <f t="shared" si="6"/>
        <v>-1.7282222222222171E-2</v>
      </c>
      <c r="AU61" s="35">
        <f t="shared" si="6"/>
        <v>-1.3825777777777727E-2</v>
      </c>
      <c r="AV61" s="35">
        <f t="shared" si="6"/>
        <v>-1.0369333333333283E-2</v>
      </c>
      <c r="AW61" s="35">
        <f t="shared" si="6"/>
        <v>-6.9128888888888382E-3</v>
      </c>
      <c r="AX61" s="35">
        <f t="shared" si="6"/>
        <v>-3.456444444444394E-3</v>
      </c>
      <c r="AY61" s="35">
        <f t="shared" si="6"/>
        <v>5.0306980803327406E-17</v>
      </c>
      <c r="AZ61" s="35">
        <f t="shared" si="6"/>
        <v>5.0306980803327406E-17</v>
      </c>
      <c r="BA61" s="35">
        <f t="shared" si="6"/>
        <v>5.0306980803327406E-17</v>
      </c>
      <c r="BB61" s="35">
        <f t="shared" si="6"/>
        <v>5.0306980803327406E-17</v>
      </c>
      <c r="BC61" s="35">
        <f t="shared" si="6"/>
        <v>5.0306980803327406E-17</v>
      </c>
      <c r="BD61" s="35">
        <f t="shared" si="6"/>
        <v>5.0306980803327406E-17</v>
      </c>
    </row>
    <row r="62" spans="1:56" ht="16.5" hidden="1" customHeight="1" outlineLevel="1" x14ac:dyDescent="0.3">
      <c r="A62" s="114"/>
      <c r="B62" s="9" t="s">
        <v>33</v>
      </c>
      <c r="C62" s="9" t="s">
        <v>67</v>
      </c>
      <c r="D62" s="9" t="s">
        <v>39</v>
      </c>
      <c r="E62" s="35">
        <f t="shared" ref="E62:BD62" si="7">E28-E60+E61</f>
        <v>-0.15553999999999998</v>
      </c>
      <c r="F62" s="35">
        <f t="shared" si="7"/>
        <v>-0.15208355555555553</v>
      </c>
      <c r="G62" s="35">
        <f t="shared" si="7"/>
        <v>-0.14862711111111107</v>
      </c>
      <c r="H62" s="35">
        <f t="shared" si="7"/>
        <v>-0.14517066666666661</v>
      </c>
      <c r="I62" s="35">
        <f t="shared" si="7"/>
        <v>-0.14171422222222216</v>
      </c>
      <c r="J62" s="35">
        <f t="shared" si="7"/>
        <v>-0.1382577777777777</v>
      </c>
      <c r="K62" s="35">
        <f t="shared" si="7"/>
        <v>-0.13480133333333325</v>
      </c>
      <c r="L62" s="35">
        <f t="shared" si="7"/>
        <v>-0.13134488888888879</v>
      </c>
      <c r="M62" s="35">
        <f t="shared" si="7"/>
        <v>-0.12788844444444433</v>
      </c>
      <c r="N62" s="35">
        <f t="shared" si="7"/>
        <v>-0.12443199999999989</v>
      </c>
      <c r="O62" s="35">
        <f t="shared" si="7"/>
        <v>-0.12097555555555545</v>
      </c>
      <c r="P62" s="35">
        <f t="shared" si="7"/>
        <v>-0.117519111111111</v>
      </c>
      <c r="Q62" s="35">
        <f t="shared" si="7"/>
        <v>-0.11406266666666656</v>
      </c>
      <c r="R62" s="35">
        <f t="shared" si="7"/>
        <v>-0.11060622222222212</v>
      </c>
      <c r="S62" s="35">
        <f t="shared" si="7"/>
        <v>-0.10714977777777768</v>
      </c>
      <c r="T62" s="35">
        <f t="shared" si="7"/>
        <v>-0.10369333333333323</v>
      </c>
      <c r="U62" s="35">
        <f t="shared" si="7"/>
        <v>-0.10023688888888879</v>
      </c>
      <c r="V62" s="35">
        <f t="shared" si="7"/>
        <v>-9.678044444444435E-2</v>
      </c>
      <c r="W62" s="35">
        <f t="shared" si="7"/>
        <v>-9.3323999999999907E-2</v>
      </c>
      <c r="X62" s="35">
        <f t="shared" si="7"/>
        <v>-8.9867555555555464E-2</v>
      </c>
      <c r="Y62" s="35">
        <f t="shared" si="7"/>
        <v>-8.6411111111111022E-2</v>
      </c>
      <c r="Z62" s="35">
        <f t="shared" si="7"/>
        <v>-8.2954666666666579E-2</v>
      </c>
      <c r="AA62" s="35">
        <f t="shared" si="7"/>
        <v>-7.9498222222222137E-2</v>
      </c>
      <c r="AB62" s="35">
        <f t="shared" si="7"/>
        <v>-7.6041777777777694E-2</v>
      </c>
      <c r="AC62" s="35">
        <f t="shared" si="7"/>
        <v>-7.2585333333333252E-2</v>
      </c>
      <c r="AD62" s="35">
        <f t="shared" si="7"/>
        <v>-6.9128888888888809E-2</v>
      </c>
      <c r="AE62" s="35">
        <f t="shared" si="7"/>
        <v>-6.5672444444444367E-2</v>
      </c>
      <c r="AF62" s="35">
        <f t="shared" si="7"/>
        <v>-6.2215999999999924E-2</v>
      </c>
      <c r="AG62" s="35">
        <f t="shared" si="7"/>
        <v>-5.8759555555555482E-2</v>
      </c>
      <c r="AH62" s="35">
        <f t="shared" si="7"/>
        <v>-5.5303111111111039E-2</v>
      </c>
      <c r="AI62" s="35">
        <f t="shared" si="7"/>
        <v>-5.1846666666666597E-2</v>
      </c>
      <c r="AJ62" s="35">
        <f t="shared" si="7"/>
        <v>-4.8390222222222154E-2</v>
      </c>
      <c r="AK62" s="35">
        <f t="shared" si="7"/>
        <v>-4.4933777777777711E-2</v>
      </c>
      <c r="AL62" s="35">
        <f t="shared" si="7"/>
        <v>-4.1477333333333269E-2</v>
      </c>
      <c r="AM62" s="35">
        <f t="shared" si="7"/>
        <v>-3.8020888888888826E-2</v>
      </c>
      <c r="AN62" s="35">
        <f t="shared" si="7"/>
        <v>-3.4564444444444384E-2</v>
      </c>
      <c r="AO62" s="35">
        <f t="shared" si="7"/>
        <v>-3.1107999999999941E-2</v>
      </c>
      <c r="AP62" s="35">
        <f t="shared" si="7"/>
        <v>-2.7651555555555499E-2</v>
      </c>
      <c r="AQ62" s="35">
        <f t="shared" si="7"/>
        <v>-2.4195111111111056E-2</v>
      </c>
      <c r="AR62" s="35">
        <f t="shared" si="7"/>
        <v>-2.0738666666666614E-2</v>
      </c>
      <c r="AS62" s="35">
        <f t="shared" si="7"/>
        <v>-1.7282222222222171E-2</v>
      </c>
      <c r="AT62" s="35">
        <f t="shared" si="7"/>
        <v>-1.3825777777777727E-2</v>
      </c>
      <c r="AU62" s="35">
        <f t="shared" si="7"/>
        <v>-1.0369333333333283E-2</v>
      </c>
      <c r="AV62" s="35">
        <f t="shared" si="7"/>
        <v>-6.9128888888888382E-3</v>
      </c>
      <c r="AW62" s="35">
        <f t="shared" si="7"/>
        <v>-3.456444444444394E-3</v>
      </c>
      <c r="AX62" s="35">
        <f t="shared" si="7"/>
        <v>5.0306980803327406E-17</v>
      </c>
      <c r="AY62" s="35">
        <f t="shared" si="7"/>
        <v>5.0306980803327406E-17</v>
      </c>
      <c r="AZ62" s="35">
        <f t="shared" si="7"/>
        <v>5.0306980803327406E-17</v>
      </c>
      <c r="BA62" s="35">
        <f t="shared" si="7"/>
        <v>5.0306980803327406E-17</v>
      </c>
      <c r="BB62" s="35">
        <f t="shared" si="7"/>
        <v>5.0306980803327406E-17</v>
      </c>
      <c r="BC62" s="35">
        <f t="shared" si="7"/>
        <v>5.0306980803327406E-17</v>
      </c>
      <c r="BD62" s="35">
        <f t="shared" si="7"/>
        <v>5.0306980803327406E-17</v>
      </c>
    </row>
    <row r="63" spans="1:56" ht="16.5" collapsed="1" x14ac:dyDescent="0.3">
      <c r="A63" s="114"/>
      <c r="B63" s="9" t="s">
        <v>8</v>
      </c>
      <c r="C63" s="11" t="s">
        <v>66</v>
      </c>
      <c r="D63" s="9" t="s">
        <v>39</v>
      </c>
      <c r="E63" s="35">
        <f>AVERAGE(E61:E62)*'Fixed data'!$C$3</f>
        <v>-3.3285559999999994E-3</v>
      </c>
      <c r="F63" s="35">
        <f>AVERAGE(F61:F62)*'Fixed data'!$C$3</f>
        <v>-6.5831440888888884E-3</v>
      </c>
      <c r="G63" s="35">
        <f>AVERAGE(G61:G62)*'Fixed data'!$C$3</f>
        <v>-6.435208266666664E-3</v>
      </c>
      <c r="H63" s="35">
        <f>AVERAGE(H61:H62)*'Fixed data'!$C$3</f>
        <v>-6.2872724444444431E-3</v>
      </c>
      <c r="I63" s="35">
        <f>AVERAGE(I61:I62)*'Fixed data'!$C$3</f>
        <v>-6.1393366222222186E-3</v>
      </c>
      <c r="J63" s="35">
        <f>AVERAGE(J61:J62)*'Fixed data'!$C$3</f>
        <v>-5.9914007999999977E-3</v>
      </c>
      <c r="K63" s="35">
        <f>AVERAGE(K61:K62)*'Fixed data'!$C$3</f>
        <v>-5.8434649777777733E-3</v>
      </c>
      <c r="L63" s="35">
        <f>AVERAGE(L61:L62)*'Fixed data'!$C$3</f>
        <v>-5.6955291555555515E-3</v>
      </c>
      <c r="M63" s="35">
        <f>AVERAGE(M61:M62)*'Fixed data'!$C$3</f>
        <v>-5.5475933333333279E-3</v>
      </c>
      <c r="N63" s="35">
        <f>AVERAGE(N61:N62)*'Fixed data'!$C$3</f>
        <v>-5.3996575111111061E-3</v>
      </c>
      <c r="O63" s="35">
        <f>AVERAGE(O61:O62)*'Fixed data'!$C$3</f>
        <v>-5.2517216888888834E-3</v>
      </c>
      <c r="P63" s="35">
        <f>AVERAGE(P61:P62)*'Fixed data'!$C$3</f>
        <v>-5.1037858666666625E-3</v>
      </c>
      <c r="Q63" s="35">
        <f>AVERAGE(Q61:Q62)*'Fixed data'!$C$3</f>
        <v>-4.9558500444444398E-3</v>
      </c>
      <c r="R63" s="35">
        <f>AVERAGE(R61:R62)*'Fixed data'!$C$3</f>
        <v>-4.807914222222218E-3</v>
      </c>
      <c r="S63" s="35">
        <f>AVERAGE(S61:S62)*'Fixed data'!$C$3</f>
        <v>-4.6599783999999953E-3</v>
      </c>
      <c r="T63" s="35">
        <f>AVERAGE(T61:T62)*'Fixed data'!$C$3</f>
        <v>-4.5120425777777735E-3</v>
      </c>
      <c r="U63" s="35">
        <f>AVERAGE(U61:U62)*'Fixed data'!$C$3</f>
        <v>-4.3641067555555508E-3</v>
      </c>
      <c r="V63" s="35">
        <f>AVERAGE(V61:V62)*'Fixed data'!$C$3</f>
        <v>-4.216170933333329E-3</v>
      </c>
      <c r="W63" s="35">
        <f>AVERAGE(W61:W62)*'Fixed data'!$C$3</f>
        <v>-4.0682351111111063E-3</v>
      </c>
      <c r="X63" s="35">
        <f>AVERAGE(X61:X62)*'Fixed data'!$C$3</f>
        <v>-3.9202992888888854E-3</v>
      </c>
      <c r="Y63" s="35">
        <f>AVERAGE(Y61:Y62)*'Fixed data'!$C$3</f>
        <v>-3.7723634666666623E-3</v>
      </c>
      <c r="Z63" s="35">
        <f>AVERAGE(Z61:Z62)*'Fixed data'!$C$3</f>
        <v>-3.6244276444444409E-3</v>
      </c>
      <c r="AA63" s="35">
        <f>AVERAGE(AA61:AA62)*'Fixed data'!$C$3</f>
        <v>-3.4764918222222182E-3</v>
      </c>
      <c r="AB63" s="35">
        <f>AVERAGE(AB61:AB62)*'Fixed data'!$C$3</f>
        <v>-3.3285559999999964E-3</v>
      </c>
      <c r="AC63" s="35">
        <f>AVERAGE(AC61:AC62)*'Fixed data'!$C$3</f>
        <v>-3.1806201777777737E-3</v>
      </c>
      <c r="AD63" s="35">
        <f>AVERAGE(AD61:AD62)*'Fixed data'!$C$3</f>
        <v>-3.0326843555555523E-3</v>
      </c>
      <c r="AE63" s="35">
        <f>AVERAGE(AE61:AE62)*'Fixed data'!$C$3</f>
        <v>-2.8847485333333297E-3</v>
      </c>
      <c r="AF63" s="35">
        <f>AVERAGE(AF61:AF62)*'Fixed data'!$C$3</f>
        <v>-2.7368127111111079E-3</v>
      </c>
      <c r="AG63" s="35">
        <f>AVERAGE(AG61:AG62)*'Fixed data'!$C$3</f>
        <v>-2.5888768888888856E-3</v>
      </c>
      <c r="AH63" s="35">
        <f>AVERAGE(AH61:AH62)*'Fixed data'!$C$3</f>
        <v>-2.4409410666666634E-3</v>
      </c>
      <c r="AI63" s="35">
        <f>AVERAGE(AI61:AI62)*'Fixed data'!$C$3</f>
        <v>-2.2930052444444411E-3</v>
      </c>
      <c r="AJ63" s="35">
        <f>AVERAGE(AJ61:AJ62)*'Fixed data'!$C$3</f>
        <v>-2.1450694222222193E-3</v>
      </c>
      <c r="AK63" s="35">
        <f>AVERAGE(AK61:AK62)*'Fixed data'!$C$3</f>
        <v>-1.9971335999999971E-3</v>
      </c>
      <c r="AL63" s="35">
        <f>AVERAGE(AL61:AL62)*'Fixed data'!$C$3</f>
        <v>-1.8491977777777748E-3</v>
      </c>
      <c r="AM63" s="35">
        <f>AVERAGE(AM61:AM62)*'Fixed data'!$C$3</f>
        <v>-1.7012619555555528E-3</v>
      </c>
      <c r="AN63" s="35">
        <f>AVERAGE(AN61:AN62)*'Fixed data'!$C$3</f>
        <v>-1.5533261333333305E-3</v>
      </c>
      <c r="AO63" s="35">
        <f>AVERAGE(AO61:AO62)*'Fixed data'!$C$3</f>
        <v>-1.4053903111111085E-3</v>
      </c>
      <c r="AP63" s="35">
        <f>AVERAGE(AP61:AP62)*'Fixed data'!$C$3</f>
        <v>-1.2574544888888863E-3</v>
      </c>
      <c r="AQ63" s="35">
        <f>AVERAGE(AQ61:AQ62)*'Fixed data'!$C$3</f>
        <v>-1.1095186666666642E-3</v>
      </c>
      <c r="AR63" s="35">
        <f>AVERAGE(AR61:AR62)*'Fixed data'!$C$3</f>
        <v>-9.615828444444421E-4</v>
      </c>
      <c r="AS63" s="35">
        <f>AVERAGE(AS61:AS62)*'Fixed data'!$C$3</f>
        <v>-8.1364702222221997E-4</v>
      </c>
      <c r="AT63" s="35">
        <f>AVERAGE(AT61:AT62)*'Fixed data'!$C$3</f>
        <v>-6.6571119999999783E-4</v>
      </c>
      <c r="AU63" s="35">
        <f>AVERAGE(AU61:AU62)*'Fixed data'!$C$3</f>
        <v>-5.1777537777777558E-4</v>
      </c>
      <c r="AV63" s="35">
        <f>AVERAGE(AV61:AV62)*'Fixed data'!$C$3</f>
        <v>-3.6983955555555339E-4</v>
      </c>
      <c r="AW63" s="35">
        <f>AVERAGE(AW61:AW62)*'Fixed data'!$C$3</f>
        <v>-2.2190373333333115E-4</v>
      </c>
      <c r="AX63" s="35">
        <f>AVERAGE(AX61:AX62)*'Fixed data'!$C$3</f>
        <v>-7.3967911111108954E-5</v>
      </c>
      <c r="AY63" s="35">
        <f>AVERAGE(AY61:AY62)*'Fixed data'!$C$3</f>
        <v>2.1531387783824127E-18</v>
      </c>
      <c r="AZ63" s="35">
        <f>AVERAGE(AZ61:AZ62)*'Fixed data'!$C$3</f>
        <v>2.1531387783824127E-18</v>
      </c>
      <c r="BA63" s="35">
        <f>AVERAGE(BA61:BA62)*'Fixed data'!$C$3</f>
        <v>2.1531387783824127E-18</v>
      </c>
      <c r="BB63" s="35">
        <f>AVERAGE(BB61:BB62)*'Fixed data'!$C$3</f>
        <v>2.1531387783824127E-18</v>
      </c>
      <c r="BC63" s="35">
        <f>AVERAGE(BC61:BC62)*'Fixed data'!$C$3</f>
        <v>2.1531387783824127E-18</v>
      </c>
      <c r="BD63" s="35">
        <f>AVERAGE(BD61:BD62)*'Fixed data'!$C$3</f>
        <v>2.1531387783824127E-18</v>
      </c>
    </row>
    <row r="64" spans="1:56" ht="15.75" thickBot="1" x14ac:dyDescent="0.35">
      <c r="A64" s="113"/>
      <c r="B64" s="12" t="s">
        <v>93</v>
      </c>
      <c r="C64" s="12" t="s">
        <v>44</v>
      </c>
      <c r="D64" s="12" t="s">
        <v>39</v>
      </c>
      <c r="E64" s="53">
        <f t="shared" ref="E64:BD64" si="8">E29+E60+E63</f>
        <v>-6.9988556000000021E-2</v>
      </c>
      <c r="F64" s="53">
        <f t="shared" si="8"/>
        <v>-1.0039588533333333E-2</v>
      </c>
      <c r="G64" s="53">
        <f t="shared" si="8"/>
        <v>-9.8916527111111083E-3</v>
      </c>
      <c r="H64" s="53">
        <f t="shared" si="8"/>
        <v>-9.7437168888888873E-3</v>
      </c>
      <c r="I64" s="53">
        <f t="shared" si="8"/>
        <v>-9.5957810666666629E-3</v>
      </c>
      <c r="J64" s="53">
        <f t="shared" si="8"/>
        <v>-9.447845244444442E-3</v>
      </c>
      <c r="K64" s="53">
        <f t="shared" si="8"/>
        <v>-9.2999094222222176E-3</v>
      </c>
      <c r="L64" s="53">
        <f t="shared" si="8"/>
        <v>-9.1519735999999949E-3</v>
      </c>
      <c r="M64" s="53">
        <f t="shared" si="8"/>
        <v>-9.0040377777777722E-3</v>
      </c>
      <c r="N64" s="53">
        <f t="shared" si="8"/>
        <v>-8.8561019555555495E-3</v>
      </c>
      <c r="O64" s="53">
        <f t="shared" si="8"/>
        <v>-8.7081661333333268E-3</v>
      </c>
      <c r="P64" s="53">
        <f t="shared" si="8"/>
        <v>-8.5602303111111076E-3</v>
      </c>
      <c r="Q64" s="53">
        <f t="shared" si="8"/>
        <v>-8.412294488888885E-3</v>
      </c>
      <c r="R64" s="53">
        <f t="shared" si="8"/>
        <v>-8.2643586666666623E-3</v>
      </c>
      <c r="S64" s="53">
        <f t="shared" si="8"/>
        <v>-8.1164228444444396E-3</v>
      </c>
      <c r="T64" s="53">
        <f t="shared" si="8"/>
        <v>-7.9684870222222169E-3</v>
      </c>
      <c r="U64" s="53">
        <f t="shared" si="8"/>
        <v>-7.8205511999999942E-3</v>
      </c>
      <c r="V64" s="53">
        <f t="shared" si="8"/>
        <v>-7.6726153777777733E-3</v>
      </c>
      <c r="W64" s="53">
        <f t="shared" si="8"/>
        <v>-7.5246795555555506E-3</v>
      </c>
      <c r="X64" s="53">
        <f t="shared" si="8"/>
        <v>-7.3767437333333297E-3</v>
      </c>
      <c r="Y64" s="53">
        <f t="shared" si="8"/>
        <v>-7.228807911111107E-3</v>
      </c>
      <c r="Z64" s="53">
        <f t="shared" si="8"/>
        <v>-7.0808720888888852E-3</v>
      </c>
      <c r="AA64" s="53">
        <f t="shared" si="8"/>
        <v>-6.9329362666666625E-3</v>
      </c>
      <c r="AB64" s="53">
        <f t="shared" si="8"/>
        <v>-6.7850004444444407E-3</v>
      </c>
      <c r="AC64" s="53">
        <f t="shared" si="8"/>
        <v>-6.637064622222218E-3</v>
      </c>
      <c r="AD64" s="53">
        <f t="shared" si="8"/>
        <v>-6.4891287999999971E-3</v>
      </c>
      <c r="AE64" s="53">
        <f t="shared" si="8"/>
        <v>-6.3411929777777744E-3</v>
      </c>
      <c r="AF64" s="53">
        <f t="shared" si="8"/>
        <v>-6.1932571555555517E-3</v>
      </c>
      <c r="AG64" s="53">
        <f t="shared" si="8"/>
        <v>-6.0453213333333299E-3</v>
      </c>
      <c r="AH64" s="53">
        <f t="shared" si="8"/>
        <v>-5.8973855111111081E-3</v>
      </c>
      <c r="AI64" s="53">
        <f t="shared" si="8"/>
        <v>-5.7494496888888854E-3</v>
      </c>
      <c r="AJ64" s="53">
        <f t="shared" si="8"/>
        <v>-5.6015138666666636E-3</v>
      </c>
      <c r="AK64" s="53">
        <f t="shared" si="8"/>
        <v>-5.4535780444444418E-3</v>
      </c>
      <c r="AL64" s="53">
        <f t="shared" si="8"/>
        <v>-5.3056422222222191E-3</v>
      </c>
      <c r="AM64" s="53">
        <f t="shared" si="8"/>
        <v>-5.1577063999999973E-3</v>
      </c>
      <c r="AN64" s="53">
        <f t="shared" si="8"/>
        <v>-5.0097705777777746E-3</v>
      </c>
      <c r="AO64" s="53">
        <f t="shared" si="8"/>
        <v>-4.8618347555555528E-3</v>
      </c>
      <c r="AP64" s="53">
        <f t="shared" si="8"/>
        <v>-4.7138989333333301E-3</v>
      </c>
      <c r="AQ64" s="53">
        <f t="shared" si="8"/>
        <v>-4.5659631111111083E-3</v>
      </c>
      <c r="AR64" s="53">
        <f t="shared" si="8"/>
        <v>-4.4180272888888865E-3</v>
      </c>
      <c r="AS64" s="53">
        <f t="shared" si="8"/>
        <v>-4.2700914666666638E-3</v>
      </c>
      <c r="AT64" s="53">
        <f t="shared" si="8"/>
        <v>-4.122155644444442E-3</v>
      </c>
      <c r="AU64" s="53">
        <f t="shared" si="8"/>
        <v>-3.9742198222222202E-3</v>
      </c>
      <c r="AV64" s="53">
        <f t="shared" si="8"/>
        <v>-3.8262839999999975E-3</v>
      </c>
      <c r="AW64" s="53">
        <f t="shared" si="8"/>
        <v>-3.6783481777777753E-3</v>
      </c>
      <c r="AX64" s="53">
        <f t="shared" si="8"/>
        <v>-3.530412355555553E-3</v>
      </c>
      <c r="AY64" s="53">
        <f t="shared" si="8"/>
        <v>2.1531387783824127E-18</v>
      </c>
      <c r="AZ64" s="53">
        <f t="shared" si="8"/>
        <v>2.1531387783824127E-18</v>
      </c>
      <c r="BA64" s="53">
        <f t="shared" si="8"/>
        <v>2.1531387783824127E-18</v>
      </c>
      <c r="BB64" s="53">
        <f t="shared" si="8"/>
        <v>2.1531387783824127E-18</v>
      </c>
      <c r="BC64" s="53">
        <f t="shared" si="8"/>
        <v>2.1531387783824127E-18</v>
      </c>
      <c r="BD64" s="53">
        <f t="shared" si="8"/>
        <v>2.1531387783824127E-18</v>
      </c>
    </row>
    <row r="65" spans="1:56" ht="12.75" customHeight="1" x14ac:dyDescent="0.3">
      <c r="A65" s="180" t="s">
        <v>228</v>
      </c>
      <c r="B65" s="9" t="s">
        <v>35</v>
      </c>
      <c r="D65" s="4" t="s">
        <v>39</v>
      </c>
      <c r="E65" s="35">
        <f>'Fixed data'!$G$6*E86/1000000</f>
        <v>1.2734793817281693E-2</v>
      </c>
      <c r="F65" s="35">
        <f>'Fixed data'!$G$6*F86/1000000</f>
        <v>1.2734793817281693E-2</v>
      </c>
      <c r="G65" s="35">
        <f>'Fixed data'!$G$6*G86/1000000</f>
        <v>1.2734793817281693E-2</v>
      </c>
      <c r="H65" s="35">
        <f>'Fixed data'!$G$6*H86/1000000</f>
        <v>1.2734793817281693E-2</v>
      </c>
      <c r="I65" s="35">
        <f>'Fixed data'!$G$6*I86/1000000</f>
        <v>1.2734793817281693E-2</v>
      </c>
      <c r="J65" s="35">
        <f>'Fixed data'!$G$6*J86/1000000</f>
        <v>1.2734793817281693E-2</v>
      </c>
      <c r="K65" s="35">
        <f>'Fixed data'!$G$6*K86/1000000</f>
        <v>1.2734793817281693E-2</v>
      </c>
      <c r="L65" s="35">
        <f>'Fixed data'!$G$6*L86/1000000</f>
        <v>1.2734793817281693E-2</v>
      </c>
      <c r="M65" s="35">
        <f>'Fixed data'!$G$6*M86/1000000</f>
        <v>1.2734793817281693E-2</v>
      </c>
      <c r="N65" s="35">
        <f>'Fixed data'!$G$6*N86/1000000</f>
        <v>1.2734793817281693E-2</v>
      </c>
      <c r="O65" s="35">
        <f>'Fixed data'!$G$6*O86/1000000</f>
        <v>1.2734793817281693E-2</v>
      </c>
      <c r="P65" s="35">
        <f>'Fixed data'!$G$6*P86/1000000</f>
        <v>1.2734793817281693E-2</v>
      </c>
      <c r="Q65" s="35">
        <f>'Fixed data'!$G$6*Q86/1000000</f>
        <v>1.2734793817281693E-2</v>
      </c>
      <c r="R65" s="35">
        <f>'Fixed data'!$G$6*R86/1000000</f>
        <v>1.2734793817281693E-2</v>
      </c>
      <c r="S65" s="35">
        <f>'Fixed data'!$G$6*S86/1000000</f>
        <v>1.2734793817281693E-2</v>
      </c>
      <c r="T65" s="35">
        <f>'Fixed data'!$G$6*T86/1000000</f>
        <v>1.2734793817281693E-2</v>
      </c>
      <c r="U65" s="35">
        <f>'Fixed data'!$G$6*U86/1000000</f>
        <v>1.2734793817281693E-2</v>
      </c>
      <c r="V65" s="35">
        <f>'Fixed data'!$G$6*V86/1000000</f>
        <v>1.2734793817281693E-2</v>
      </c>
      <c r="W65" s="35">
        <f>'Fixed data'!$G$6*W86/1000000</f>
        <v>1.2734793817281693E-2</v>
      </c>
      <c r="X65" s="35">
        <f>'Fixed data'!$G$6*X86/1000000</f>
        <v>1.2734793817281693E-2</v>
      </c>
      <c r="Y65" s="35">
        <f>'Fixed data'!$G$6*Y86/1000000</f>
        <v>1.2734793817281693E-2</v>
      </c>
      <c r="Z65" s="35">
        <f>'Fixed data'!$G$6*Z86/1000000</f>
        <v>1.2734793817281693E-2</v>
      </c>
      <c r="AA65" s="35">
        <f>'Fixed data'!$G$6*AA86/1000000</f>
        <v>1.2734793817281693E-2</v>
      </c>
      <c r="AB65" s="35">
        <f>'Fixed data'!$G$6*AB86/1000000</f>
        <v>1.2734793817281693E-2</v>
      </c>
      <c r="AC65" s="35">
        <f>'Fixed data'!$G$6*AC86/1000000</f>
        <v>1.2734793817281693E-2</v>
      </c>
      <c r="AD65" s="35">
        <f>'Fixed data'!$G$6*AD86/1000000</f>
        <v>1.2734793817281693E-2</v>
      </c>
      <c r="AE65" s="35">
        <f>'Fixed data'!$G$6*AE86/1000000</f>
        <v>1.2734793817281693E-2</v>
      </c>
      <c r="AF65" s="35">
        <f>'Fixed data'!$G$6*AF86/1000000</f>
        <v>1.2734793817281693E-2</v>
      </c>
      <c r="AG65" s="35">
        <f>'Fixed data'!$G$6*AG86/1000000</f>
        <v>1.2734793817281693E-2</v>
      </c>
      <c r="AH65" s="35">
        <f>'Fixed data'!$G$6*AH86/1000000</f>
        <v>1.2734793817281693E-2</v>
      </c>
      <c r="AI65" s="35">
        <f>'Fixed data'!$G$6*AI86/1000000</f>
        <v>1.2734793817281693E-2</v>
      </c>
      <c r="AJ65" s="35">
        <f>'Fixed data'!$G$6*AJ86/1000000</f>
        <v>1.2734793817281693E-2</v>
      </c>
      <c r="AK65" s="35">
        <f>'Fixed data'!$G$6*AK86/1000000</f>
        <v>1.2734793817281693E-2</v>
      </c>
      <c r="AL65" s="35">
        <f>'Fixed data'!$G$6*AL86/1000000</f>
        <v>1.2734793817281693E-2</v>
      </c>
      <c r="AM65" s="35">
        <f>'Fixed data'!$G$6*AM86/1000000</f>
        <v>1.2734793817281693E-2</v>
      </c>
      <c r="AN65" s="35">
        <f>'Fixed data'!$G$6*AN86/1000000</f>
        <v>1.2734793817281693E-2</v>
      </c>
      <c r="AO65" s="35">
        <f>'Fixed data'!$G$6*AO86/1000000</f>
        <v>1.2734793817281693E-2</v>
      </c>
      <c r="AP65" s="35">
        <f>'Fixed data'!$G$6*AP86/1000000</f>
        <v>1.2734793817281693E-2</v>
      </c>
      <c r="AQ65" s="35">
        <f>'Fixed data'!$G$6*AQ86/1000000</f>
        <v>1.2734793817281693E-2</v>
      </c>
      <c r="AR65" s="35">
        <f>'Fixed data'!$G$6*AR86/1000000</f>
        <v>1.2734793817281693E-2</v>
      </c>
      <c r="AS65" s="35">
        <f>'Fixed data'!$G$6*AS86/1000000</f>
        <v>1.2734793817281693E-2</v>
      </c>
      <c r="AT65" s="35">
        <f>'Fixed data'!$G$6*AT86/1000000</f>
        <v>1.2734793817281693E-2</v>
      </c>
      <c r="AU65" s="35">
        <f>'Fixed data'!$G$6*AU86/1000000</f>
        <v>1.2734793817281693E-2</v>
      </c>
      <c r="AV65" s="35">
        <f>'Fixed data'!$G$6*AV86/1000000</f>
        <v>1.2734793817281693E-2</v>
      </c>
      <c r="AW65" s="35">
        <f>'Fixed data'!$G$6*AW86/1000000</f>
        <v>1.2734793817281693E-2</v>
      </c>
      <c r="AX65" s="35">
        <f>'Fixed data'!$G$6*AX86/1000000</f>
        <v>1.2734793817281693E-2</v>
      </c>
      <c r="AY65" s="35">
        <f>'Fixed data'!$G$6*AY86/1000000</f>
        <v>1.2734793817281693E-2</v>
      </c>
      <c r="AZ65" s="35">
        <f>'Fixed data'!$G$6*AZ86/1000000</f>
        <v>1.2734793817281693E-2</v>
      </c>
      <c r="BA65" s="35">
        <f>'Fixed data'!$G$6*BA86/1000000</f>
        <v>1.2734793817281693E-2</v>
      </c>
      <c r="BB65" s="35">
        <f>'Fixed data'!$G$6*BB86/1000000</f>
        <v>1.2734793817281693E-2</v>
      </c>
      <c r="BC65" s="35">
        <f>'Fixed data'!$G$6*BC86/1000000</f>
        <v>1.2734793817281693E-2</v>
      </c>
      <c r="BD65" s="35">
        <f>'Fixed data'!$G$6*BD86/1000000</f>
        <v>1.2734793817281693E-2</v>
      </c>
    </row>
    <row r="66" spans="1:56" ht="15" customHeight="1" x14ac:dyDescent="0.3">
      <c r="A66" s="181"/>
      <c r="B66" s="9" t="s">
        <v>200</v>
      </c>
      <c r="D66" s="4" t="s">
        <v>39</v>
      </c>
      <c r="E66" s="35">
        <f>E87*'Fixed data'!H$5/1000000</f>
        <v>9.6584544625359528E-4</v>
      </c>
      <c r="F66" s="35">
        <f>F87*'Fixed data'!I$5/1000000</f>
        <v>9.8518082840077831E-4</v>
      </c>
      <c r="G66" s="35">
        <f>G87*'Fixed data'!J$5/1000000</f>
        <v>1.0165258165975054E-3</v>
      </c>
      <c r="H66" s="35">
        <f>H87*'Fixed data'!K$5/1000000</f>
        <v>1.0480796058260865E-3</v>
      </c>
      <c r="I66" s="35">
        <f>I87*'Fixed data'!L$5/1000000</f>
        <v>1.0807355328602223E-3</v>
      </c>
      <c r="J66" s="35">
        <f>J87*'Fixed data'!M$5/1000000</f>
        <v>1.8660406333863757E-3</v>
      </c>
      <c r="K66" s="35">
        <f>K87*'Fixed data'!N$5/1000000</f>
        <v>2.5960730194763428E-3</v>
      </c>
      <c r="L66" s="35">
        <f>L87*'Fixed data'!O$5/1000000</f>
        <v>3.270832691130124E-3</v>
      </c>
      <c r="M66" s="35">
        <f>M87*'Fixed data'!P$5/1000000</f>
        <v>3.8903196483477186E-3</v>
      </c>
      <c r="N66" s="35">
        <f>N87*'Fixed data'!Q$5/1000000</f>
        <v>4.4545338911291281E-3</v>
      </c>
      <c r="O66" s="35">
        <f>O87*'Fixed data'!R$5/1000000</f>
        <v>4.9634754194743513E-3</v>
      </c>
      <c r="P66" s="35">
        <f>P87*'Fixed data'!S$5/1000000</f>
        <v>5.4171442333833869E-3</v>
      </c>
      <c r="Q66" s="35">
        <f>Q87*'Fixed data'!T$5/1000000</f>
        <v>5.8155403328562366E-3</v>
      </c>
      <c r="R66" s="35">
        <f>R87*'Fixed data'!U$5/1000000</f>
        <v>6.1586637178929031E-3</v>
      </c>
      <c r="S66" s="35">
        <f>S87*'Fixed data'!V$5/1000000</f>
        <v>6.4465143884933811E-3</v>
      </c>
      <c r="T66" s="35">
        <f>T87*'Fixed data'!W$5/1000000</f>
        <v>6.5688013588789647E-3</v>
      </c>
      <c r="U66" s="35">
        <f>U87*'Fixed data'!X$5/1000000</f>
        <v>6.7740315212972786E-3</v>
      </c>
      <c r="V66" s="35">
        <f>V87*'Fixed data'!Y$5/1000000</f>
        <v>6.9216001336331332E-3</v>
      </c>
      <c r="W66" s="35">
        <f>W87*'Fixed data'!Z$5/1000000</f>
        <v>7.0115071958865285E-3</v>
      </c>
      <c r="X66" s="35">
        <f>X87*'Fixed data'!AA$5/1000000</f>
        <v>7.0437527080574646E-3</v>
      </c>
      <c r="Y66" s="35">
        <f>Y87*'Fixed data'!AB$5/1000000</f>
        <v>7.0183366701459405E-3</v>
      </c>
      <c r="Z66" s="35">
        <f>Z87*'Fixed data'!AC$5/1000000</f>
        <v>6.8788748619718603E-3</v>
      </c>
      <c r="AA66" s="35">
        <f>AA87*'Fixed data'!AD$5/1000000</f>
        <v>6.742254406044164E-3</v>
      </c>
      <c r="AB66" s="35">
        <f>AB87*'Fixed data'!AE$5/1000000</f>
        <v>6.5479724000340094E-3</v>
      </c>
      <c r="AC66" s="35">
        <f>AC87*'Fixed data'!AF$5/1000000</f>
        <v>6.2960288439413946E-3</v>
      </c>
      <c r="AD66" s="35">
        <f>AD87*'Fixed data'!AG$5/1000000</f>
        <v>5.9864237377663223E-3</v>
      </c>
      <c r="AE66" s="35">
        <f>AE87*'Fixed data'!AH$5/1000000</f>
        <v>5.6191570815087881E-3</v>
      </c>
      <c r="AF66" s="35">
        <f>AF87*'Fixed data'!AI$5/1000000</f>
        <v>5.1942288751687946E-3</v>
      </c>
      <c r="AG66" s="35">
        <f>AG87*'Fixed data'!AJ$5/1000000</f>
        <v>4.7116391187463427E-3</v>
      </c>
      <c r="AH66" s="35">
        <f>AH87*'Fixed data'!AK$5/1000000</f>
        <v>4.1713878122414299E-3</v>
      </c>
      <c r="AI66" s="35">
        <f>AI87*'Fixed data'!AL$5/1000000</f>
        <v>3.5541588748126845E-3</v>
      </c>
      <c r="AJ66" s="35">
        <f>AJ87*'Fixed data'!AM$5/1000000</f>
        <v>2.9027031502916016E-3</v>
      </c>
      <c r="AK66" s="35">
        <f>AK87*'Fixed data'!AN$5/1000000</f>
        <v>2.193585875688059E-3</v>
      </c>
      <c r="AL66" s="35">
        <f>AL87*'Fixed data'!AO$5/1000000</f>
        <v>1.4268070510020563E-3</v>
      </c>
      <c r="AM66" s="35">
        <f>AM87*'Fixed data'!AP$5/1000000</f>
        <v>6.0236667623357989E-4</v>
      </c>
      <c r="AN66" s="35">
        <f>AN87*'Fixed data'!AQ$5/1000000</f>
        <v>6.2509749420465834E-4</v>
      </c>
      <c r="AO66" s="35">
        <f>AO87*'Fixed data'!AR$5/1000000</f>
        <v>6.44986959929352E-4</v>
      </c>
      <c r="AP66" s="35">
        <f>AP87*'Fixed data'!AS$5/1000000</f>
        <v>6.6487642565404566E-4</v>
      </c>
      <c r="AQ66" s="35">
        <f>AQ87*'Fixed data'!AT$5/1000000</f>
        <v>6.8476589137873931E-4</v>
      </c>
      <c r="AR66" s="35">
        <f>AR87*'Fixed data'!AU$5/1000000</f>
        <v>7.0465535710343297E-4</v>
      </c>
      <c r="AS66" s="35">
        <f>AS87*'Fixed data'!AV$5/1000000</f>
        <v>7.2738617507451153E-4</v>
      </c>
      <c r="AT66" s="35">
        <f>AT87*'Fixed data'!AW$5/1000000</f>
        <v>7.444342885528204E-4</v>
      </c>
      <c r="AU66" s="35">
        <f>AU87*'Fixed data'!AX$5/1000000</f>
        <v>7.6432375427751417E-4</v>
      </c>
      <c r="AV66" s="35">
        <f>AV87*'Fixed data'!AY$5/1000000</f>
        <v>7.8421322000220782E-4</v>
      </c>
      <c r="AW66" s="35">
        <f>AW87*'Fixed data'!AZ$5/1000000</f>
        <v>8.0126133348051658E-4</v>
      </c>
      <c r="AX66" s="35">
        <f>AX87*'Fixed data'!BA$5/1000000</f>
        <v>8.1546809471244066E-4</v>
      </c>
      <c r="AY66" s="35">
        <f>AY87*'Fixed data'!BB$5/1000000</f>
        <v>8.2967485594436473E-4</v>
      </c>
      <c r="AZ66" s="35">
        <f>AZ87*'Fixed data'!BC$5/1000000</f>
        <v>8.438816171762888E-4</v>
      </c>
      <c r="BA66" s="35">
        <f>BA87*'Fixed data'!BD$5/1000000</f>
        <v>8.5524702616182797E-4</v>
      </c>
      <c r="BB66" s="35">
        <f>BB87*'Fixed data'!BE$5/1000000</f>
        <v>8.6661243514736736E-4</v>
      </c>
      <c r="BC66" s="35">
        <f>BC87*'Fixed data'!BF$5/1000000</f>
        <v>8.7797784413290653E-4</v>
      </c>
      <c r="BD66" s="35">
        <f>BD87*'Fixed data'!BG$5/1000000</f>
        <v>8.8650190087206102E-4</v>
      </c>
    </row>
    <row r="67" spans="1:56" ht="15" customHeight="1" x14ac:dyDescent="0.3">
      <c r="A67" s="181"/>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1"/>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1"/>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1"/>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1"/>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1"/>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1"/>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1"/>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1"/>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2"/>
      <c r="B76" s="13" t="s">
        <v>99</v>
      </c>
      <c r="C76" s="13"/>
      <c r="D76" s="13" t="s">
        <v>39</v>
      </c>
      <c r="E76" s="53">
        <f>SUM(E65:E75)</f>
        <v>1.3700639263535288E-2</v>
      </c>
      <c r="F76" s="53">
        <f t="shared" ref="F76:BD76" si="9">SUM(F65:F75)</f>
        <v>1.3719974645682472E-2</v>
      </c>
      <c r="G76" s="53">
        <f t="shared" si="9"/>
        <v>1.3751319633879199E-2</v>
      </c>
      <c r="H76" s="53">
        <f t="shared" si="9"/>
        <v>1.3782873423107779E-2</v>
      </c>
      <c r="I76" s="53">
        <f t="shared" si="9"/>
        <v>1.3815529350141915E-2</v>
      </c>
      <c r="J76" s="53">
        <f t="shared" si="9"/>
        <v>1.4600834450668069E-2</v>
      </c>
      <c r="K76" s="53">
        <f t="shared" si="9"/>
        <v>1.5330866836758036E-2</v>
      </c>
      <c r="L76" s="53">
        <f t="shared" si="9"/>
        <v>1.6005626508411818E-2</v>
      </c>
      <c r="M76" s="53">
        <f t="shared" si="9"/>
        <v>1.662511346562941E-2</v>
      </c>
      <c r="N76" s="53">
        <f t="shared" si="9"/>
        <v>1.718932770841082E-2</v>
      </c>
      <c r="O76" s="53">
        <f t="shared" si="9"/>
        <v>1.7698269236756044E-2</v>
      </c>
      <c r="P76" s="53">
        <f t="shared" si="9"/>
        <v>1.8151938050665079E-2</v>
      </c>
      <c r="Q76" s="53">
        <f t="shared" si="9"/>
        <v>1.8550334150137932E-2</v>
      </c>
      <c r="R76" s="53">
        <f t="shared" si="9"/>
        <v>1.8893457535174595E-2</v>
      </c>
      <c r="S76" s="53">
        <f t="shared" si="9"/>
        <v>1.9181308205775075E-2</v>
      </c>
      <c r="T76" s="53">
        <f t="shared" si="9"/>
        <v>1.9303595176160659E-2</v>
      </c>
      <c r="U76" s="53">
        <f t="shared" si="9"/>
        <v>1.9508825338578971E-2</v>
      </c>
      <c r="V76" s="53">
        <f t="shared" si="9"/>
        <v>1.9656393950914827E-2</v>
      </c>
      <c r="W76" s="53">
        <f t="shared" si="9"/>
        <v>1.9746301013168221E-2</v>
      </c>
      <c r="X76" s="53">
        <f t="shared" si="9"/>
        <v>1.9778546525339159E-2</v>
      </c>
      <c r="Y76" s="53">
        <f t="shared" si="9"/>
        <v>1.9753130487427634E-2</v>
      </c>
      <c r="Z76" s="53">
        <f t="shared" si="9"/>
        <v>1.9613668679253553E-2</v>
      </c>
      <c r="AA76" s="53">
        <f t="shared" si="9"/>
        <v>1.9477048223325858E-2</v>
      </c>
      <c r="AB76" s="53">
        <f t="shared" si="9"/>
        <v>1.9282766217315703E-2</v>
      </c>
      <c r="AC76" s="53">
        <f t="shared" si="9"/>
        <v>1.9030822661223086E-2</v>
      </c>
      <c r="AD76" s="53">
        <f t="shared" si="9"/>
        <v>1.8721217555048016E-2</v>
      </c>
      <c r="AE76" s="53">
        <f t="shared" si="9"/>
        <v>1.835395089879048E-2</v>
      </c>
      <c r="AF76" s="53">
        <f t="shared" si="9"/>
        <v>1.7929022692450489E-2</v>
      </c>
      <c r="AG76" s="53">
        <f t="shared" si="9"/>
        <v>1.7446432936028038E-2</v>
      </c>
      <c r="AH76" s="53">
        <f t="shared" si="9"/>
        <v>1.6906181629523124E-2</v>
      </c>
      <c r="AI76" s="53">
        <f t="shared" si="9"/>
        <v>1.6288952692094377E-2</v>
      </c>
      <c r="AJ76" s="53">
        <f t="shared" si="9"/>
        <v>1.5637496967573293E-2</v>
      </c>
      <c r="AK76" s="53">
        <f t="shared" si="9"/>
        <v>1.4928379692969753E-2</v>
      </c>
      <c r="AL76" s="53">
        <f t="shared" si="9"/>
        <v>1.416160086828375E-2</v>
      </c>
      <c r="AM76" s="53">
        <f t="shared" si="9"/>
        <v>1.3337160493515273E-2</v>
      </c>
      <c r="AN76" s="53">
        <f t="shared" si="9"/>
        <v>1.3359891311486351E-2</v>
      </c>
      <c r="AO76" s="53">
        <f t="shared" si="9"/>
        <v>1.3379780777211045E-2</v>
      </c>
      <c r="AP76" s="53">
        <f t="shared" si="9"/>
        <v>1.3399670242935738E-2</v>
      </c>
      <c r="AQ76" s="53">
        <f t="shared" si="9"/>
        <v>1.3419559708660432E-2</v>
      </c>
      <c r="AR76" s="53">
        <f t="shared" si="9"/>
        <v>1.3439449174385127E-2</v>
      </c>
      <c r="AS76" s="53">
        <f t="shared" si="9"/>
        <v>1.3462179992356205E-2</v>
      </c>
      <c r="AT76" s="53">
        <f t="shared" si="9"/>
        <v>1.3479228105834514E-2</v>
      </c>
      <c r="AU76" s="53">
        <f t="shared" si="9"/>
        <v>1.3499117571559208E-2</v>
      </c>
      <c r="AV76" s="53">
        <f t="shared" si="9"/>
        <v>1.3519007037283901E-2</v>
      </c>
      <c r="AW76" s="53">
        <f t="shared" si="9"/>
        <v>1.353605515076221E-2</v>
      </c>
      <c r="AX76" s="53">
        <f t="shared" si="9"/>
        <v>1.3550261911994134E-2</v>
      </c>
      <c r="AY76" s="53">
        <f t="shared" si="9"/>
        <v>1.3564468673226058E-2</v>
      </c>
      <c r="AZ76" s="53">
        <f t="shared" si="9"/>
        <v>1.3578675434457982E-2</v>
      </c>
      <c r="BA76" s="53">
        <f t="shared" si="9"/>
        <v>1.3590040843443521E-2</v>
      </c>
      <c r="BB76" s="53">
        <f t="shared" si="9"/>
        <v>1.360140625242906E-2</v>
      </c>
      <c r="BC76" s="53">
        <f t="shared" si="9"/>
        <v>1.3612771661414599E-2</v>
      </c>
      <c r="BD76" s="53">
        <f t="shared" si="9"/>
        <v>1.3621295718153754E-2</v>
      </c>
    </row>
    <row r="77" spans="1:56" x14ac:dyDescent="0.3">
      <c r="A77" s="75"/>
      <c r="B77" s="14" t="s">
        <v>16</v>
      </c>
      <c r="C77" s="14"/>
      <c r="D77" s="14" t="s">
        <v>39</v>
      </c>
      <c r="E77" s="54">
        <f>IF('Fixed data'!$G$19=FALSE,E64+E76,E64)</f>
        <v>-5.628791673646473E-2</v>
      </c>
      <c r="F77" s="54">
        <f>IF('Fixed data'!$G$19=FALSE,F64+F76,F64)</f>
        <v>3.6803861123491394E-3</v>
      </c>
      <c r="G77" s="54">
        <f>IF('Fixed data'!$G$19=FALSE,G64+G76,G64)</f>
        <v>3.8596669227680905E-3</v>
      </c>
      <c r="H77" s="54">
        <f>IF('Fixed data'!$G$19=FALSE,H64+H76,H64)</f>
        <v>4.0391565342188917E-3</v>
      </c>
      <c r="I77" s="54">
        <f>IF('Fixed data'!$G$19=FALSE,I64+I76,I64)</f>
        <v>4.2197482834752525E-3</v>
      </c>
      <c r="J77" s="54">
        <f>IF('Fixed data'!$G$19=FALSE,J64+J76,J64)</f>
        <v>5.1529892062236269E-3</v>
      </c>
      <c r="K77" s="54">
        <f>IF('Fixed data'!$G$19=FALSE,K64+K76,K64)</f>
        <v>6.0309574145358189E-3</v>
      </c>
      <c r="L77" s="54">
        <f>IF('Fixed data'!$G$19=FALSE,L64+L76,L64)</f>
        <v>6.8536529084118232E-3</v>
      </c>
      <c r="M77" s="54">
        <f>IF('Fixed data'!$G$19=FALSE,M64+M76,M64)</f>
        <v>7.6210756878516382E-3</v>
      </c>
      <c r="N77" s="54">
        <f>IF('Fixed data'!$G$19=FALSE,N64+N76,N64)</f>
        <v>8.3332257528552708E-3</v>
      </c>
      <c r="O77" s="54">
        <f>IF('Fixed data'!$G$19=FALSE,O64+O76,O64)</f>
        <v>8.9901031034227176E-3</v>
      </c>
      <c r="P77" s="54">
        <f>IF('Fixed data'!$G$19=FALSE,P64+P76,P64)</f>
        <v>9.5917077395539715E-3</v>
      </c>
      <c r="Q77" s="54">
        <f>IF('Fixed data'!$G$19=FALSE,Q64+Q76,Q64)</f>
        <v>1.0138039661249047E-2</v>
      </c>
      <c r="R77" s="54">
        <f>IF('Fixed data'!$G$19=FALSE,R64+R76,R64)</f>
        <v>1.0629098868507932E-2</v>
      </c>
      <c r="S77" s="54">
        <f>IF('Fixed data'!$G$19=FALSE,S64+S76,S64)</f>
        <v>1.1064885361330636E-2</v>
      </c>
      <c r="T77" s="54">
        <f>IF('Fixed data'!$G$19=FALSE,T64+T76,T64)</f>
        <v>1.1335108153938442E-2</v>
      </c>
      <c r="U77" s="54">
        <f>IF('Fixed data'!$G$19=FALSE,U64+U76,U64)</f>
        <v>1.1688274138578977E-2</v>
      </c>
      <c r="V77" s="54">
        <f>IF('Fixed data'!$G$19=FALSE,V64+V76,V64)</f>
        <v>1.1983778573137054E-2</v>
      </c>
      <c r="W77" s="54">
        <f>IF('Fixed data'!$G$19=FALSE,W64+W76,W64)</f>
        <v>1.222162145761267E-2</v>
      </c>
      <c r="X77" s="54">
        <f>IF('Fixed data'!$G$19=FALSE,X64+X76,X64)</f>
        <v>1.2401802792005829E-2</v>
      </c>
      <c r="Y77" s="54">
        <f>IF('Fixed data'!$G$19=FALSE,Y64+Y76,Y64)</f>
        <v>1.2524322576316527E-2</v>
      </c>
      <c r="Z77" s="54">
        <f>IF('Fixed data'!$G$19=FALSE,Z64+Z76,Z64)</f>
        <v>1.2532796590364669E-2</v>
      </c>
      <c r="AA77" s="54">
        <f>IF('Fixed data'!$G$19=FALSE,AA64+AA76,AA64)</f>
        <v>1.2544111956659196E-2</v>
      </c>
      <c r="AB77" s="54">
        <f>IF('Fixed data'!$G$19=FALSE,AB64+AB76,AB64)</f>
        <v>1.2497765772871263E-2</v>
      </c>
      <c r="AC77" s="54">
        <f>IF('Fixed data'!$G$19=FALSE,AC64+AC76,AC64)</f>
        <v>1.2393758039000868E-2</v>
      </c>
      <c r="AD77" s="54">
        <f>IF('Fixed data'!$G$19=FALSE,AD64+AD76,AD64)</f>
        <v>1.2232088755048019E-2</v>
      </c>
      <c r="AE77" s="54">
        <f>IF('Fixed data'!$G$19=FALSE,AE64+AE76,AE64)</f>
        <v>1.2012757921012706E-2</v>
      </c>
      <c r="AF77" s="54">
        <f>IF('Fixed data'!$G$19=FALSE,AF64+AF76,AF64)</f>
        <v>1.1735765536894937E-2</v>
      </c>
      <c r="AG77" s="54">
        <f>IF('Fixed data'!$G$19=FALSE,AG64+AG76,AG64)</f>
        <v>1.1401111602694709E-2</v>
      </c>
      <c r="AH77" s="54">
        <f>IF('Fixed data'!$G$19=FALSE,AH64+AH76,AH64)</f>
        <v>1.1008796118412016E-2</v>
      </c>
      <c r="AI77" s="54">
        <f>IF('Fixed data'!$G$19=FALSE,AI64+AI76,AI64)</f>
        <v>1.0539503003205492E-2</v>
      </c>
      <c r="AJ77" s="54">
        <f>IF('Fixed data'!$G$19=FALSE,AJ64+AJ76,AJ64)</f>
        <v>1.0035983100906629E-2</v>
      </c>
      <c r="AK77" s="54">
        <f>IF('Fixed data'!$G$19=FALSE,AK64+AK76,AK64)</f>
        <v>9.4748016485253113E-3</v>
      </c>
      <c r="AL77" s="54">
        <f>IF('Fixed data'!$G$19=FALSE,AL64+AL76,AL64)</f>
        <v>8.8559586460615312E-3</v>
      </c>
      <c r="AM77" s="54">
        <f>IF('Fixed data'!$G$19=FALSE,AM64+AM76,AM64)</f>
        <v>8.1794540935152746E-3</v>
      </c>
      <c r="AN77" s="54">
        <f>IF('Fixed data'!$G$19=FALSE,AN64+AN76,AN64)</f>
        <v>8.3501207337085756E-3</v>
      </c>
      <c r="AO77" s="54">
        <f>IF('Fixed data'!$G$19=FALSE,AO64+AO76,AO64)</f>
        <v>8.5179460216554918E-3</v>
      </c>
      <c r="AP77" s="54">
        <f>IF('Fixed data'!$G$19=FALSE,AP64+AP76,AP64)</f>
        <v>8.6857713096024081E-3</v>
      </c>
      <c r="AQ77" s="54">
        <f>IF('Fixed data'!$G$19=FALSE,AQ64+AQ76,AQ64)</f>
        <v>8.8535965975493243E-3</v>
      </c>
      <c r="AR77" s="54">
        <f>IF('Fixed data'!$G$19=FALSE,AR64+AR76,AR64)</f>
        <v>9.0214218854962405E-3</v>
      </c>
      <c r="AS77" s="54">
        <f>IF('Fixed data'!$G$19=FALSE,AS64+AS76,AS64)</f>
        <v>9.1920885256895415E-3</v>
      </c>
      <c r="AT77" s="54">
        <f>IF('Fixed data'!$G$19=FALSE,AT64+AT76,AT64)</f>
        <v>9.357072461390073E-3</v>
      </c>
      <c r="AU77" s="54">
        <f>IF('Fixed data'!$G$19=FALSE,AU64+AU76,AU64)</f>
        <v>9.5248977493369875E-3</v>
      </c>
      <c r="AV77" s="54">
        <f>IF('Fixed data'!$G$19=FALSE,AV64+AV76,AV64)</f>
        <v>9.6927230372839037E-3</v>
      </c>
      <c r="AW77" s="54">
        <f>IF('Fixed data'!$G$19=FALSE,AW64+AW76,AW64)</f>
        <v>9.8577069729844351E-3</v>
      </c>
      <c r="AX77" s="54">
        <f>IF('Fixed data'!$G$19=FALSE,AX64+AX76,AX64)</f>
        <v>1.001984955643858E-2</v>
      </c>
      <c r="AY77" s="54">
        <f>IF('Fixed data'!$G$19=FALSE,AY64+AY76,AY64)</f>
        <v>1.356446867322606E-2</v>
      </c>
      <c r="AZ77" s="54">
        <f>IF('Fixed data'!$G$19=FALSE,AZ64+AZ76,AZ64)</f>
        <v>1.3578675434457984E-2</v>
      </c>
      <c r="BA77" s="54">
        <f>IF('Fixed data'!$G$19=FALSE,BA64+BA76,BA64)</f>
        <v>1.3590040843443523E-2</v>
      </c>
      <c r="BB77" s="54">
        <f>IF('Fixed data'!$G$19=FALSE,BB64+BB76,BB64)</f>
        <v>1.3601406252429062E-2</v>
      </c>
      <c r="BC77" s="54">
        <f>IF('Fixed data'!$G$19=FALSE,BC64+BC76,BC64)</f>
        <v>1.3612771661414601E-2</v>
      </c>
      <c r="BD77" s="54">
        <f>IF('Fixed data'!$G$19=FALSE,BD64+BD76,BD64)</f>
        <v>1.3621295718153755E-2</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-5.4384460614941774E-2</v>
      </c>
      <c r="F80" s="55">
        <f t="shared" ref="F80:BD80" si="10">F77*F78</f>
        <v>3.4356798173578286E-3</v>
      </c>
      <c r="G80" s="55">
        <f t="shared" si="10"/>
        <v>3.4811984272988213E-3</v>
      </c>
      <c r="H80" s="55">
        <f t="shared" si="10"/>
        <v>3.5198915682029559E-3</v>
      </c>
      <c r="I80" s="55">
        <f t="shared" si="10"/>
        <v>3.55291482558348E-3</v>
      </c>
      <c r="J80" s="55">
        <f t="shared" si="10"/>
        <v>4.1919600393738165E-3</v>
      </c>
      <c r="K80" s="55">
        <f t="shared" si="10"/>
        <v>4.7402780120942099E-3</v>
      </c>
      <c r="L80" s="55">
        <f t="shared" si="10"/>
        <v>5.2047432209430542E-3</v>
      </c>
      <c r="M80" s="55">
        <f t="shared" si="10"/>
        <v>5.5918192735780149E-3</v>
      </c>
      <c r="N80" s="55">
        <f t="shared" si="10"/>
        <v>5.9075805150898813E-3</v>
      </c>
      <c r="O80" s="55">
        <f t="shared" si="10"/>
        <v>6.1577325866734051E-3</v>
      </c>
      <c r="P80" s="55">
        <f t="shared" si="10"/>
        <v>6.3476319841073931E-3</v>
      </c>
      <c r="Q80" s="55">
        <f t="shared" si="10"/>
        <v>6.4823046620361346E-3</v>
      </c>
      <c r="R80" s="55">
        <f t="shared" si="10"/>
        <v>6.5664637280145903E-3</v>
      </c>
      <c r="S80" s="55">
        <f t="shared" si="10"/>
        <v>6.6045262683371913E-3</v>
      </c>
      <c r="T80" s="55">
        <f t="shared" si="10"/>
        <v>6.5370238823027902E-3</v>
      </c>
      <c r="U80" s="55">
        <f t="shared" si="10"/>
        <v>6.512750525083634E-3</v>
      </c>
      <c r="V80" s="55">
        <f t="shared" si="10"/>
        <v>6.4516006887527276E-3</v>
      </c>
      <c r="W80" s="55">
        <f t="shared" si="10"/>
        <v>6.3571459469303924E-3</v>
      </c>
      <c r="X80" s="55">
        <f t="shared" si="10"/>
        <v>6.2327229887115714E-3</v>
      </c>
      <c r="Y80" s="55">
        <f t="shared" si="10"/>
        <v>6.0814466207478809E-3</v>
      </c>
      <c r="Z80" s="55">
        <f t="shared" si="10"/>
        <v>5.8797694255071035E-3</v>
      </c>
      <c r="AA80" s="55">
        <f t="shared" si="10"/>
        <v>5.6860657359820458E-3</v>
      </c>
      <c r="AB80" s="55">
        <f t="shared" si="10"/>
        <v>5.4734856779707092E-3</v>
      </c>
      <c r="AC80" s="55">
        <f t="shared" si="10"/>
        <v>5.2443813999439384E-3</v>
      </c>
      <c r="AD80" s="55">
        <f t="shared" si="10"/>
        <v>5.0009386755380247E-3</v>
      </c>
      <c r="AE80" s="55">
        <f t="shared" si="10"/>
        <v>4.7451864427228048E-3</v>
      </c>
      <c r="AF80" s="55">
        <f t="shared" si="10"/>
        <v>4.4790058550427773E-3</v>
      </c>
      <c r="AG80" s="55">
        <f t="shared" si="10"/>
        <v>4.2041388681393031E-3</v>
      </c>
      <c r="AH80" s="55">
        <f t="shared" si="10"/>
        <v>3.9221963837126287E-3</v>
      </c>
      <c r="AI80" s="55">
        <f t="shared" si="10"/>
        <v>4.2156657176687365E-3</v>
      </c>
      <c r="AJ80" s="55">
        <f t="shared" si="10"/>
        <v>3.8973439120547882E-3</v>
      </c>
      <c r="AK80" s="55">
        <f t="shared" si="10"/>
        <v>3.572248904101313E-3</v>
      </c>
      <c r="AL80" s="55">
        <f t="shared" si="10"/>
        <v>3.2416784947225507E-3</v>
      </c>
      <c r="AM80" s="55">
        <f t="shared" si="10"/>
        <v>2.9068421879711813E-3</v>
      </c>
      <c r="AN80" s="55">
        <f t="shared" si="10"/>
        <v>2.8810624062675901E-3</v>
      </c>
      <c r="AO80" s="55">
        <f t="shared" si="10"/>
        <v>2.85336657510073E-3</v>
      </c>
      <c r="AP80" s="55">
        <f t="shared" si="10"/>
        <v>2.8248399834479342E-3</v>
      </c>
      <c r="AQ80" s="55">
        <f t="shared" si="10"/>
        <v>2.7955545205033592E-3</v>
      </c>
      <c r="AR80" s="55">
        <f t="shared" si="10"/>
        <v>2.7655785925054075E-3</v>
      </c>
      <c r="AS80" s="55">
        <f t="shared" si="10"/>
        <v>2.735822930629656E-3</v>
      </c>
      <c r="AT80" s="55">
        <f t="shared" si="10"/>
        <v>2.7038123976391077E-3</v>
      </c>
      <c r="AU80" s="55">
        <f t="shared" si="10"/>
        <v>2.6721427792397276E-3</v>
      </c>
      <c r="AV80" s="55">
        <f t="shared" si="10"/>
        <v>2.6400242507255466E-3</v>
      </c>
      <c r="AW80" s="55">
        <f t="shared" si="10"/>
        <v>2.6067584654101456E-3</v>
      </c>
      <c r="AX80" s="55">
        <f t="shared" si="10"/>
        <v>2.5724613854683372E-3</v>
      </c>
      <c r="AY80" s="55">
        <f t="shared" si="10"/>
        <v>3.3810627090632094E-3</v>
      </c>
      <c r="AZ80" s="55">
        <f t="shared" si="10"/>
        <v>3.2860231736137942E-3</v>
      </c>
      <c r="BA80" s="55">
        <f t="shared" si="10"/>
        <v>3.1929840669520288E-3</v>
      </c>
      <c r="BB80" s="55">
        <f t="shared" si="10"/>
        <v>3.1025770612756946E-3</v>
      </c>
      <c r="BC80" s="55">
        <f t="shared" si="10"/>
        <v>3.0147277587669924E-3</v>
      </c>
      <c r="BD80" s="55">
        <f t="shared" si="10"/>
        <v>2.9287529354517232E-3</v>
      </c>
    </row>
    <row r="81" spans="1:56" x14ac:dyDescent="0.3">
      <c r="A81" s="75"/>
      <c r="B81" s="15" t="s">
        <v>18</v>
      </c>
      <c r="C81" s="15"/>
      <c r="D81" s="14" t="s">
        <v>39</v>
      </c>
      <c r="E81" s="56">
        <f>+E80</f>
        <v>-5.4384460614941774E-2</v>
      </c>
      <c r="F81" s="56">
        <f t="shared" ref="F81:BD81" si="11">+E81+F80</f>
        <v>-5.0948780797583942E-2</v>
      </c>
      <c r="G81" s="56">
        <f t="shared" si="11"/>
        <v>-4.7467582370285123E-2</v>
      </c>
      <c r="H81" s="56">
        <f t="shared" si="11"/>
        <v>-4.3947690802082169E-2</v>
      </c>
      <c r="I81" s="56">
        <f t="shared" si="11"/>
        <v>-4.0394775976498688E-2</v>
      </c>
      <c r="J81" s="56">
        <f t="shared" si="11"/>
        <v>-3.620281593712487E-2</v>
      </c>
      <c r="K81" s="56">
        <f t="shared" si="11"/>
        <v>-3.1462537925030662E-2</v>
      </c>
      <c r="L81" s="56">
        <f t="shared" si="11"/>
        <v>-2.6257794704087609E-2</v>
      </c>
      <c r="M81" s="56">
        <f t="shared" si="11"/>
        <v>-2.0665975430509593E-2</v>
      </c>
      <c r="N81" s="56">
        <f t="shared" si="11"/>
        <v>-1.4758394915419712E-2</v>
      </c>
      <c r="O81" s="56">
        <f t="shared" si="11"/>
        <v>-8.6006623287463065E-3</v>
      </c>
      <c r="P81" s="56">
        <f t="shared" si="11"/>
        <v>-2.2530303446389134E-3</v>
      </c>
      <c r="Q81" s="56">
        <f t="shared" si="11"/>
        <v>4.2292743173972212E-3</v>
      </c>
      <c r="R81" s="56">
        <f t="shared" si="11"/>
        <v>1.0795738045411812E-2</v>
      </c>
      <c r="S81" s="56">
        <f t="shared" si="11"/>
        <v>1.7400264313749005E-2</v>
      </c>
      <c r="T81" s="56">
        <f t="shared" si="11"/>
        <v>2.3937288196051794E-2</v>
      </c>
      <c r="U81" s="56">
        <f t="shared" si="11"/>
        <v>3.0450038721135428E-2</v>
      </c>
      <c r="V81" s="56">
        <f t="shared" si="11"/>
        <v>3.6901639409888158E-2</v>
      </c>
      <c r="W81" s="56">
        <f t="shared" si="11"/>
        <v>4.3258785356818548E-2</v>
      </c>
      <c r="X81" s="56">
        <f t="shared" si="11"/>
        <v>4.9491508345530122E-2</v>
      </c>
      <c r="Y81" s="56">
        <f t="shared" si="11"/>
        <v>5.5572954966278003E-2</v>
      </c>
      <c r="Z81" s="56">
        <f t="shared" si="11"/>
        <v>6.1452724391785105E-2</v>
      </c>
      <c r="AA81" s="56">
        <f t="shared" si="11"/>
        <v>6.7138790127767148E-2</v>
      </c>
      <c r="AB81" s="56">
        <f t="shared" si="11"/>
        <v>7.2612275805737855E-2</v>
      </c>
      <c r="AC81" s="56">
        <f t="shared" si="11"/>
        <v>7.7856657205681801E-2</v>
      </c>
      <c r="AD81" s="56">
        <f t="shared" si="11"/>
        <v>8.2857595881219825E-2</v>
      </c>
      <c r="AE81" s="56">
        <f t="shared" si="11"/>
        <v>8.7602782323942627E-2</v>
      </c>
      <c r="AF81" s="56">
        <f t="shared" si="11"/>
        <v>9.2081788178985408E-2</v>
      </c>
      <c r="AG81" s="56">
        <f t="shared" si="11"/>
        <v>9.6285927047124714E-2</v>
      </c>
      <c r="AH81" s="56">
        <f t="shared" si="11"/>
        <v>0.10020812343083735</v>
      </c>
      <c r="AI81" s="56">
        <f t="shared" si="11"/>
        <v>0.10442378914850609</v>
      </c>
      <c r="AJ81" s="56">
        <f t="shared" si="11"/>
        <v>0.10832113306056088</v>
      </c>
      <c r="AK81" s="56">
        <f t="shared" si="11"/>
        <v>0.11189338196466218</v>
      </c>
      <c r="AL81" s="56">
        <f t="shared" si="11"/>
        <v>0.11513506045938474</v>
      </c>
      <c r="AM81" s="56">
        <f t="shared" si="11"/>
        <v>0.11804190264735592</v>
      </c>
      <c r="AN81" s="56">
        <f t="shared" si="11"/>
        <v>0.12092296505362352</v>
      </c>
      <c r="AO81" s="56">
        <f t="shared" si="11"/>
        <v>0.12377633162872424</v>
      </c>
      <c r="AP81" s="56">
        <f t="shared" si="11"/>
        <v>0.12660117161217219</v>
      </c>
      <c r="AQ81" s="56">
        <f t="shared" si="11"/>
        <v>0.12939672613267555</v>
      </c>
      <c r="AR81" s="56">
        <f t="shared" si="11"/>
        <v>0.13216230472518095</v>
      </c>
      <c r="AS81" s="56">
        <f t="shared" si="11"/>
        <v>0.13489812765581061</v>
      </c>
      <c r="AT81" s="56">
        <f t="shared" si="11"/>
        <v>0.13760194005344972</v>
      </c>
      <c r="AU81" s="56">
        <f t="shared" si="11"/>
        <v>0.14027408283268944</v>
      </c>
      <c r="AV81" s="56">
        <f t="shared" si="11"/>
        <v>0.14291410708341498</v>
      </c>
      <c r="AW81" s="56">
        <f t="shared" si="11"/>
        <v>0.14552086554882512</v>
      </c>
      <c r="AX81" s="56">
        <f t="shared" si="11"/>
        <v>0.14809332693429347</v>
      </c>
      <c r="AY81" s="56">
        <f t="shared" si="11"/>
        <v>0.15147438964335669</v>
      </c>
      <c r="AZ81" s="56">
        <f t="shared" si="11"/>
        <v>0.15476041281697048</v>
      </c>
      <c r="BA81" s="56">
        <f t="shared" si="11"/>
        <v>0.15795339688392251</v>
      </c>
      <c r="BB81" s="56">
        <f t="shared" si="11"/>
        <v>0.16105597394519822</v>
      </c>
      <c r="BC81" s="56">
        <f t="shared" si="11"/>
        <v>0.1640707017039652</v>
      </c>
      <c r="BD81" s="56">
        <f t="shared" si="11"/>
        <v>0.16699945463941693</v>
      </c>
    </row>
    <row r="82" spans="1:56" x14ac:dyDescent="0.3">
      <c r="A82" s="75"/>
      <c r="B82" s="14"/>
    </row>
    <row r="83" spans="1:56" x14ac:dyDescent="0.3">
      <c r="A83" s="7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321</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3" t="s">
        <v>298</v>
      </c>
      <c r="B86" s="4" t="s">
        <v>210</v>
      </c>
      <c r="D86" s="4" t="s">
        <v>86</v>
      </c>
      <c r="E86" s="44">
        <v>263</v>
      </c>
      <c r="F86" s="44">
        <v>263</v>
      </c>
      <c r="G86" s="44">
        <v>263</v>
      </c>
      <c r="H86" s="44">
        <v>263</v>
      </c>
      <c r="I86" s="44">
        <v>263</v>
      </c>
      <c r="J86" s="44">
        <v>263</v>
      </c>
      <c r="K86" s="44">
        <v>263</v>
      </c>
      <c r="L86" s="44">
        <v>263</v>
      </c>
      <c r="M86" s="44">
        <v>263</v>
      </c>
      <c r="N86" s="44">
        <v>263</v>
      </c>
      <c r="O86" s="44">
        <v>263</v>
      </c>
      <c r="P86" s="44">
        <v>263</v>
      </c>
      <c r="Q86" s="44">
        <v>263</v>
      </c>
      <c r="R86" s="44">
        <v>263</v>
      </c>
      <c r="S86" s="44">
        <v>263</v>
      </c>
      <c r="T86" s="44">
        <v>263</v>
      </c>
      <c r="U86" s="44">
        <v>263</v>
      </c>
      <c r="V86" s="44">
        <v>263</v>
      </c>
      <c r="W86" s="44">
        <v>263</v>
      </c>
      <c r="X86" s="44">
        <v>263</v>
      </c>
      <c r="Y86" s="44">
        <v>263</v>
      </c>
      <c r="Z86" s="44">
        <v>263</v>
      </c>
      <c r="AA86" s="44">
        <v>263</v>
      </c>
      <c r="AB86" s="44">
        <v>263</v>
      </c>
      <c r="AC86" s="44">
        <v>263</v>
      </c>
      <c r="AD86" s="44">
        <v>263</v>
      </c>
      <c r="AE86" s="44">
        <v>263</v>
      </c>
      <c r="AF86" s="44">
        <v>263</v>
      </c>
      <c r="AG86" s="44">
        <v>263</v>
      </c>
      <c r="AH86" s="44">
        <v>263</v>
      </c>
      <c r="AI86" s="44">
        <v>263</v>
      </c>
      <c r="AJ86" s="44">
        <v>263</v>
      </c>
      <c r="AK86" s="44">
        <v>263</v>
      </c>
      <c r="AL86" s="44">
        <v>263</v>
      </c>
      <c r="AM86" s="44">
        <v>263</v>
      </c>
      <c r="AN86" s="44">
        <v>263</v>
      </c>
      <c r="AO86" s="44">
        <v>263</v>
      </c>
      <c r="AP86" s="44">
        <v>263</v>
      </c>
      <c r="AQ86" s="44">
        <v>263</v>
      </c>
      <c r="AR86" s="44">
        <v>263</v>
      </c>
      <c r="AS86" s="44">
        <v>263</v>
      </c>
      <c r="AT86" s="44">
        <v>263</v>
      </c>
      <c r="AU86" s="44">
        <v>263</v>
      </c>
      <c r="AV86" s="44">
        <v>263</v>
      </c>
      <c r="AW86" s="44">
        <v>263</v>
      </c>
      <c r="AX86" s="44">
        <v>263</v>
      </c>
      <c r="AY86" s="44">
        <v>263</v>
      </c>
      <c r="AZ86" s="44">
        <v>263</v>
      </c>
      <c r="BA86" s="44">
        <v>263</v>
      </c>
      <c r="BB86" s="44">
        <v>263</v>
      </c>
      <c r="BC86" s="44">
        <v>263</v>
      </c>
      <c r="BD86" s="44">
        <v>263</v>
      </c>
    </row>
    <row r="87" spans="1:56" x14ac:dyDescent="0.3">
      <c r="A87" s="183"/>
      <c r="B87" s="4" t="s">
        <v>211</v>
      </c>
      <c r="D87" s="4" t="s">
        <v>88</v>
      </c>
      <c r="E87" s="35">
        <f>E86*'Fixed data'!H$12</f>
        <v>132.248761</v>
      </c>
      <c r="F87" s="35">
        <f>F86*'Fixed data'!I$12</f>
        <v>128.43644450000002</v>
      </c>
      <c r="G87" s="35">
        <f>G86*'Fixed data'!J$12</f>
        <v>124.62412800000003</v>
      </c>
      <c r="H87" s="35">
        <f>H86*'Fixed data'!K$12</f>
        <v>120.81181150000003</v>
      </c>
      <c r="I87" s="35">
        <f>I86*'Fixed data'!L$12</f>
        <v>116.99949500000004</v>
      </c>
      <c r="J87" s="35">
        <f>J86*'Fixed data'!M$12</f>
        <v>113.18717850000003</v>
      </c>
      <c r="K87" s="35">
        <f>K86*'Fixed data'!N$12</f>
        <v>109.37486200000004</v>
      </c>
      <c r="L87" s="35">
        <f>L86*'Fixed data'!O$12</f>
        <v>105.56254550000004</v>
      </c>
      <c r="M87" s="35">
        <f>M86*'Fixed data'!P$12</f>
        <v>101.75022900000003</v>
      </c>
      <c r="N87" s="35">
        <f>N86*'Fixed data'!Q$12</f>
        <v>97.937912500000039</v>
      </c>
      <c r="O87" s="35">
        <f>O86*'Fixed data'!R$12</f>
        <v>94.125596000000044</v>
      </c>
      <c r="P87" s="35">
        <f>P86*'Fixed data'!S$12</f>
        <v>90.313279500000036</v>
      </c>
      <c r="Q87" s="35">
        <f>Q86*'Fixed data'!T$12</f>
        <v>86.500963000000041</v>
      </c>
      <c r="R87" s="35">
        <f>R86*'Fixed data'!U$12</f>
        <v>82.688646500000047</v>
      </c>
      <c r="S87" s="35">
        <f>S86*'Fixed data'!V$12</f>
        <v>78.876330000000053</v>
      </c>
      <c r="T87" s="35">
        <f>T86*'Fixed data'!W$12</f>
        <v>75.064013500000044</v>
      </c>
      <c r="U87" s="35">
        <f>U86*'Fixed data'!X$12</f>
        <v>71.25169700000005</v>
      </c>
      <c r="V87" s="35">
        <f>V86*'Fixed data'!Y$12</f>
        <v>67.439380500000055</v>
      </c>
      <c r="W87" s="35">
        <f>W86*'Fixed data'!Z$12</f>
        <v>63.627064000000061</v>
      </c>
      <c r="X87" s="35">
        <f>X86*'Fixed data'!AA$12</f>
        <v>59.81474750000006</v>
      </c>
      <c r="Y87" s="35">
        <f>Y86*'Fixed data'!AB$12</f>
        <v>56.002431000000065</v>
      </c>
      <c r="Z87" s="35">
        <f>Z86*'Fixed data'!AC$12</f>
        <v>52.190114500000064</v>
      </c>
      <c r="AA87" s="35">
        <f>AA86*'Fixed data'!AD$12</f>
        <v>48.377798000000062</v>
      </c>
      <c r="AB87" s="35">
        <f>AB86*'Fixed data'!AE$12</f>
        <v>44.565481500000068</v>
      </c>
      <c r="AC87" s="35">
        <f>AC86*'Fixed data'!AF$12</f>
        <v>40.753165000000067</v>
      </c>
      <c r="AD87" s="35">
        <f>AD86*'Fixed data'!AG$12</f>
        <v>36.940848500000072</v>
      </c>
      <c r="AE87" s="35">
        <f>AE86*'Fixed data'!AH$12</f>
        <v>33.128532000000071</v>
      </c>
      <c r="AF87" s="35">
        <f>AF86*'Fixed data'!AI$12</f>
        <v>29.316215500000069</v>
      </c>
      <c r="AG87" s="35">
        <f>AG86*'Fixed data'!AJ$12</f>
        <v>25.503899000000068</v>
      </c>
      <c r="AH87" s="35">
        <f>AH86*'Fixed data'!AK$12</f>
        <v>21.691582500000063</v>
      </c>
      <c r="AI87" s="35">
        <f>AI86*'Fixed data'!AL$12</f>
        <v>17.879266000000062</v>
      </c>
      <c r="AJ87" s="35">
        <f>AJ86*'Fixed data'!AM$12</f>
        <v>14.066949500000064</v>
      </c>
      <c r="AK87" s="35">
        <f>AK86*'Fixed data'!AN$12</f>
        <v>10.254633000000064</v>
      </c>
      <c r="AL87" s="35">
        <f>AL86*'Fixed data'!AO$12</f>
        <v>6.4423165000000635</v>
      </c>
      <c r="AM87" s="35">
        <f>AM86*'Fixed data'!AP$12</f>
        <v>2.63</v>
      </c>
      <c r="AN87" s="35">
        <f>AN86*'Fixed data'!AQ$12</f>
        <v>2.63</v>
      </c>
      <c r="AO87" s="35">
        <f>AO86*'Fixed data'!AR$12</f>
        <v>2.63</v>
      </c>
      <c r="AP87" s="35">
        <f>AP86*'Fixed data'!AS$12</f>
        <v>2.63</v>
      </c>
      <c r="AQ87" s="35">
        <f>AQ86*'Fixed data'!AT$12</f>
        <v>2.63</v>
      </c>
      <c r="AR87" s="35">
        <f>AR86*'Fixed data'!AU$12</f>
        <v>2.63</v>
      </c>
      <c r="AS87" s="35">
        <f>AS86*'Fixed data'!AV$12</f>
        <v>2.63</v>
      </c>
      <c r="AT87" s="35">
        <f>AT86*'Fixed data'!AW$12</f>
        <v>2.63</v>
      </c>
      <c r="AU87" s="35">
        <f>AU86*'Fixed data'!AX$12</f>
        <v>2.63</v>
      </c>
      <c r="AV87" s="35">
        <f>AV86*'Fixed data'!AY$12</f>
        <v>2.63</v>
      </c>
      <c r="AW87" s="35">
        <f>AW86*'Fixed data'!AZ$12</f>
        <v>2.63</v>
      </c>
      <c r="AX87" s="35">
        <f>AX86*'Fixed data'!BA$12</f>
        <v>2.63</v>
      </c>
      <c r="AY87" s="35">
        <f>AY86*'Fixed data'!BB$12</f>
        <v>2.63</v>
      </c>
      <c r="AZ87" s="35">
        <f>AZ86*'Fixed data'!BC$12</f>
        <v>2.63</v>
      </c>
      <c r="BA87" s="35">
        <f>BA86*'Fixed data'!BD$12</f>
        <v>2.63</v>
      </c>
      <c r="BB87" s="35">
        <f>BB86*'Fixed data'!BE$12</f>
        <v>2.63</v>
      </c>
      <c r="BC87" s="35">
        <f>BC86*'Fixed data'!BF$12</f>
        <v>2.63</v>
      </c>
      <c r="BD87" s="35">
        <f>BD86*'Fixed data'!BG$12</f>
        <v>2.63</v>
      </c>
    </row>
    <row r="88" spans="1:56" ht="12.75" customHeight="1" x14ac:dyDescent="0.3">
      <c r="A88" s="183"/>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3"/>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3"/>
      <c r="B90" s="4" t="s">
        <v>331</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3"/>
      <c r="B91" s="4" t="s">
        <v>332</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3"/>
      <c r="B92" s="4" t="s">
        <v>333</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3"/>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334</v>
      </c>
    </row>
    <row r="97" spans="1:3" x14ac:dyDescent="0.3">
      <c r="B97" s="70" t="s">
        <v>153</v>
      </c>
    </row>
    <row r="98" spans="1:3" x14ac:dyDescent="0.3">
      <c r="B98" s="4" t="s">
        <v>318</v>
      </c>
    </row>
    <row r="99" spans="1:3" x14ac:dyDescent="0.3">
      <c r="B99" s="4" t="s">
        <v>336</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319</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count="2">
    <dataValidation type="list" allowBlank="1" showInputMessage="1" showErrorMessage="1" sqref="B13">
      <formula1>$B$170:$B$214</formula1>
    </dataValidation>
    <dataValidation type="list" allowBlank="1" showInputMessage="1" showErrorMessage="1" sqref="B14: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C4" sqref="C4"/>
    </sheetView>
  </sheetViews>
  <sheetFormatPr defaultRowHeight="15" x14ac:dyDescent="0.25"/>
  <cols>
    <col min="1" max="1" width="5.85546875" customWidth="1"/>
    <col min="2" max="2" width="64.85546875" customWidth="1"/>
    <col min="3" max="3" width="26.28515625" bestFit="1" customWidth="1"/>
    <col min="4" max="4" width="12.140625" customWidth="1"/>
  </cols>
  <sheetData>
    <row r="1" spans="1:4" ht="18.75" x14ac:dyDescent="0.3">
      <c r="A1" s="1" t="s">
        <v>80</v>
      </c>
    </row>
    <row r="2" spans="1:4" ht="21" x14ac:dyDescent="0.35">
      <c r="A2" t="s">
        <v>341</v>
      </c>
    </row>
    <row r="4" spans="1:4" x14ac:dyDescent="0.25">
      <c r="C4" s="139"/>
      <c r="D4" t="s">
        <v>352</v>
      </c>
    </row>
    <row r="5" spans="1:4" x14ac:dyDescent="0.25">
      <c r="B5" t="s">
        <v>349</v>
      </c>
      <c r="C5" s="138">
        <v>423800</v>
      </c>
      <c r="D5" s="138">
        <f>SUM(C5*$C$9)</f>
        <v>423800</v>
      </c>
    </row>
    <row r="6" spans="1:4" x14ac:dyDescent="0.25">
      <c r="B6" t="s">
        <v>350</v>
      </c>
      <c r="C6" s="138">
        <v>646000</v>
      </c>
      <c r="D6" s="138">
        <f t="shared" ref="D6:D7" si="0">SUM(C6*$C$9)</f>
        <v>646000</v>
      </c>
    </row>
    <row r="7" spans="1:4" x14ac:dyDescent="0.25">
      <c r="B7" t="s">
        <v>347</v>
      </c>
      <c r="C7" s="138">
        <f>SUM(C6-C5)</f>
        <v>222200</v>
      </c>
      <c r="D7" s="138">
        <f t="shared" si="0"/>
        <v>222200</v>
      </c>
    </row>
    <row r="8" spans="1:4" x14ac:dyDescent="0.25">
      <c r="B8" t="s">
        <v>348</v>
      </c>
      <c r="C8" s="139">
        <v>263</v>
      </c>
      <c r="D8">
        <f>SUM(C8*C9)</f>
        <v>263</v>
      </c>
    </row>
    <row r="9" spans="1:4" x14ac:dyDescent="0.25">
      <c r="B9" t="s">
        <v>351</v>
      </c>
      <c r="C9" s="139">
        <v>1</v>
      </c>
    </row>
    <row r="10" spans="1:4" x14ac:dyDescent="0.25">
      <c r="C10" s="140"/>
    </row>
    <row r="11" spans="1:4" x14ac:dyDescent="0.25">
      <c r="C11" s="143"/>
    </row>
    <row r="12" spans="1:4" x14ac:dyDescent="0.25">
      <c r="C12" s="14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zoomScale="80" zoomScaleNormal="80" zoomScaleSheetLayoutView="75" workbookViewId="0">
      <pane xSplit="2" ySplit="12" topLeftCell="C19" activePane="bottomRight" state="frozen"/>
      <selection activeCell="E44" sqref="E44"/>
      <selection pane="topRight" activeCell="E44" sqref="E44"/>
      <selection pane="bottomLeft" activeCell="E44" sqref="E44"/>
      <selection pane="bottomRight" activeCell="E86" sqref="E86:BD86"/>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308</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145">
        <f>INDEX($E$81:$BD$81,1,$C$9+$B4-1)</f>
        <v>-0.26112822466858887</v>
      </c>
      <c r="D4" s="9"/>
      <c r="E4" s="9"/>
      <c r="F4" s="87"/>
      <c r="G4" s="9"/>
      <c r="I4" s="41"/>
      <c r="U4" s="17"/>
      <c r="AQ4" s="22"/>
      <c r="AR4" s="22"/>
      <c r="AS4" s="22"/>
      <c r="AT4" s="22"/>
      <c r="AU4" s="22"/>
      <c r="AV4" s="22"/>
      <c r="AW4" s="22"/>
      <c r="AX4" s="22"/>
      <c r="AY4" s="22"/>
      <c r="AZ4" s="22"/>
      <c r="BA4" s="22"/>
      <c r="BB4" s="22"/>
      <c r="BC4" s="22"/>
      <c r="BD4" s="22"/>
    </row>
    <row r="5" spans="1:56" x14ac:dyDescent="0.3">
      <c r="B5" s="48">
        <v>24</v>
      </c>
      <c r="C5" s="145">
        <f>INDEX($E$81:$BD$81,1,$C$9+$B5-1)</f>
        <v>-0.22686754820440719</v>
      </c>
      <c r="D5" s="18"/>
      <c r="E5" s="63"/>
      <c r="F5" s="9"/>
      <c r="G5" s="9"/>
      <c r="AQ5" s="22"/>
      <c r="AR5" s="22"/>
      <c r="AS5" s="22"/>
      <c r="AT5" s="22"/>
      <c r="AU5" s="22"/>
      <c r="AV5" s="22"/>
      <c r="AW5" s="22"/>
      <c r="AX5" s="22"/>
      <c r="AY5" s="22"/>
      <c r="AZ5" s="22"/>
      <c r="BA5" s="22"/>
      <c r="BB5" s="22"/>
      <c r="BC5" s="22"/>
      <c r="BD5" s="22"/>
    </row>
    <row r="6" spans="1:56" x14ac:dyDescent="0.3">
      <c r="B6" s="48">
        <v>32</v>
      </c>
      <c r="C6" s="145">
        <f>INDEX($E$81:$BD$81,1,$C$9+$B6-1)</f>
        <v>-0.20592662160327257</v>
      </c>
      <c r="D6" s="9"/>
      <c r="E6" s="9"/>
      <c r="F6" s="9"/>
      <c r="G6" s="9"/>
      <c r="AQ6" s="22"/>
      <c r="AR6" s="22"/>
      <c r="AS6" s="22"/>
      <c r="AT6" s="22"/>
      <c r="AU6" s="22"/>
      <c r="AV6" s="22"/>
      <c r="AW6" s="22"/>
      <c r="AX6" s="22"/>
      <c r="AY6" s="22"/>
      <c r="AZ6" s="22"/>
      <c r="BA6" s="22"/>
      <c r="BB6" s="22"/>
      <c r="BC6" s="22"/>
      <c r="BD6" s="22"/>
    </row>
    <row r="7" spans="1:56" x14ac:dyDescent="0.3">
      <c r="B7" s="48">
        <v>45</v>
      </c>
      <c r="C7" s="145">
        <f>INDEX($E$81:$BD$81,1,$C$9+$B7-1)</f>
        <v>-0.14651505730530473</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46" t="s">
        <v>81</v>
      </c>
      <c r="C9" s="136">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9" t="s">
        <v>11</v>
      </c>
      <c r="B13" s="61" t="s">
        <v>196</v>
      </c>
      <c r="C13" s="60"/>
      <c r="D13" s="61" t="s">
        <v>39</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90"/>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90"/>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90"/>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90"/>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91"/>
      <c r="B18" s="123" t="s">
        <v>195</v>
      </c>
      <c r="C18" s="129"/>
      <c r="D18" s="124" t="s">
        <v>39</v>
      </c>
      <c r="E18" s="59">
        <f t="shared" ref="E18:AW18" si="0">SUM(E13:E17)</f>
        <v>0</v>
      </c>
      <c r="F18" s="59">
        <f t="shared" si="0"/>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92" t="s">
        <v>299</v>
      </c>
      <c r="B19" s="61" t="s">
        <v>174</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92"/>
      <c r="B20" s="61" t="s">
        <v>159</v>
      </c>
      <c r="C20" s="8"/>
      <c r="D20" s="9" t="s">
        <v>39</v>
      </c>
      <c r="E20" s="34">
        <v>-0.8962</v>
      </c>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92"/>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92"/>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92"/>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92"/>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93"/>
      <c r="B25" s="61" t="s">
        <v>320</v>
      </c>
      <c r="C25" s="8"/>
      <c r="D25" s="9" t="s">
        <v>39</v>
      </c>
      <c r="E25" s="68">
        <f t="shared" ref="E25:AJ25" si="1">SUM(E19:E24)</f>
        <v>-0.8962</v>
      </c>
      <c r="F25" s="68">
        <f t="shared" si="1"/>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ref="AK25:BD25" si="2">SUM(AK19:AK24)</f>
        <v>0</v>
      </c>
      <c r="AL25" s="68">
        <f t="shared" si="2"/>
        <v>0</v>
      </c>
      <c r="AM25" s="68">
        <f t="shared" si="2"/>
        <v>0</v>
      </c>
      <c r="AN25" s="68">
        <f t="shared" si="2"/>
        <v>0</v>
      </c>
      <c r="AO25" s="68">
        <f t="shared" si="2"/>
        <v>0</v>
      </c>
      <c r="AP25" s="68">
        <f t="shared" si="2"/>
        <v>0</v>
      </c>
      <c r="AQ25" s="68">
        <f t="shared" si="2"/>
        <v>0</v>
      </c>
      <c r="AR25" s="68">
        <f t="shared" si="2"/>
        <v>0</v>
      </c>
      <c r="AS25" s="68">
        <f t="shared" si="2"/>
        <v>0</v>
      </c>
      <c r="AT25" s="68">
        <f t="shared" si="2"/>
        <v>0</v>
      </c>
      <c r="AU25" s="68">
        <f t="shared" si="2"/>
        <v>0</v>
      </c>
      <c r="AV25" s="68">
        <f t="shared" si="2"/>
        <v>0</v>
      </c>
      <c r="AW25" s="68">
        <f t="shared" si="2"/>
        <v>0</v>
      </c>
      <c r="AX25" s="68">
        <f t="shared" si="2"/>
        <v>0</v>
      </c>
      <c r="AY25" s="68">
        <f t="shared" si="2"/>
        <v>0</v>
      </c>
      <c r="AZ25" s="68">
        <f t="shared" si="2"/>
        <v>0</v>
      </c>
      <c r="BA25" s="68">
        <f t="shared" si="2"/>
        <v>0</v>
      </c>
      <c r="BB25" s="68">
        <f t="shared" si="2"/>
        <v>0</v>
      </c>
      <c r="BC25" s="68">
        <f t="shared" si="2"/>
        <v>0</v>
      </c>
      <c r="BD25" s="68">
        <f t="shared" si="2"/>
        <v>0</v>
      </c>
    </row>
    <row r="26" spans="1:56" ht="15.75" thickBot="1" x14ac:dyDescent="0.35">
      <c r="A26" s="147"/>
      <c r="B26" s="57" t="s">
        <v>94</v>
      </c>
      <c r="C26" s="58" t="s">
        <v>92</v>
      </c>
      <c r="D26" s="57" t="s">
        <v>39</v>
      </c>
      <c r="E26" s="59">
        <f t="shared" ref="E26:AJ26" si="3">E18+E25</f>
        <v>-0.8962</v>
      </c>
      <c r="F26" s="59">
        <f t="shared" si="3"/>
        <v>0</v>
      </c>
      <c r="G26" s="59">
        <f t="shared" si="3"/>
        <v>0</v>
      </c>
      <c r="H26" s="59">
        <f t="shared" si="3"/>
        <v>0</v>
      </c>
      <c r="I26" s="59">
        <f t="shared" si="3"/>
        <v>0</v>
      </c>
      <c r="J26" s="59">
        <f t="shared" si="3"/>
        <v>0</v>
      </c>
      <c r="K26" s="59">
        <f t="shared" si="3"/>
        <v>0</v>
      </c>
      <c r="L26" s="59">
        <f t="shared" si="3"/>
        <v>0</v>
      </c>
      <c r="M26" s="59">
        <f t="shared" si="3"/>
        <v>0</v>
      </c>
      <c r="N26" s="59">
        <f t="shared" si="3"/>
        <v>0</v>
      </c>
      <c r="O26" s="59">
        <f t="shared" si="3"/>
        <v>0</v>
      </c>
      <c r="P26" s="59">
        <f t="shared" si="3"/>
        <v>0</v>
      </c>
      <c r="Q26" s="59">
        <f t="shared" si="3"/>
        <v>0</v>
      </c>
      <c r="R26" s="59">
        <f t="shared" si="3"/>
        <v>0</v>
      </c>
      <c r="S26" s="59">
        <f t="shared" si="3"/>
        <v>0</v>
      </c>
      <c r="T26" s="59">
        <f t="shared" si="3"/>
        <v>0</v>
      </c>
      <c r="U26" s="59">
        <f t="shared" si="3"/>
        <v>0</v>
      </c>
      <c r="V26" s="59">
        <f t="shared" si="3"/>
        <v>0</v>
      </c>
      <c r="W26" s="59">
        <f t="shared" si="3"/>
        <v>0</v>
      </c>
      <c r="X26" s="59">
        <f t="shared" si="3"/>
        <v>0</v>
      </c>
      <c r="Y26" s="59">
        <f t="shared" si="3"/>
        <v>0</v>
      </c>
      <c r="Z26" s="59">
        <f t="shared" si="3"/>
        <v>0</v>
      </c>
      <c r="AA26" s="59">
        <f t="shared" si="3"/>
        <v>0</v>
      </c>
      <c r="AB26" s="59">
        <f t="shared" si="3"/>
        <v>0</v>
      </c>
      <c r="AC26" s="59">
        <f t="shared" si="3"/>
        <v>0</v>
      </c>
      <c r="AD26" s="59">
        <f t="shared" si="3"/>
        <v>0</v>
      </c>
      <c r="AE26" s="59">
        <f t="shared" si="3"/>
        <v>0</v>
      </c>
      <c r="AF26" s="59">
        <f t="shared" si="3"/>
        <v>0</v>
      </c>
      <c r="AG26" s="59">
        <f t="shared" si="3"/>
        <v>0</v>
      </c>
      <c r="AH26" s="59">
        <f t="shared" si="3"/>
        <v>0</v>
      </c>
      <c r="AI26" s="59">
        <f t="shared" si="3"/>
        <v>0</v>
      </c>
      <c r="AJ26" s="59">
        <f t="shared" si="3"/>
        <v>0</v>
      </c>
      <c r="AK26" s="59">
        <f t="shared" ref="AK26:BD26" si="4">AK18+AK25</f>
        <v>0</v>
      </c>
      <c r="AL26" s="59">
        <f t="shared" si="4"/>
        <v>0</v>
      </c>
      <c r="AM26" s="59">
        <f t="shared" si="4"/>
        <v>0</v>
      </c>
      <c r="AN26" s="59">
        <f t="shared" si="4"/>
        <v>0</v>
      </c>
      <c r="AO26" s="59">
        <f t="shared" si="4"/>
        <v>0</v>
      </c>
      <c r="AP26" s="59">
        <f t="shared" si="4"/>
        <v>0</v>
      </c>
      <c r="AQ26" s="59">
        <f t="shared" si="4"/>
        <v>0</v>
      </c>
      <c r="AR26" s="59">
        <f t="shared" si="4"/>
        <v>0</v>
      </c>
      <c r="AS26" s="59">
        <f t="shared" si="4"/>
        <v>0</v>
      </c>
      <c r="AT26" s="59">
        <f t="shared" si="4"/>
        <v>0</v>
      </c>
      <c r="AU26" s="59">
        <f t="shared" si="4"/>
        <v>0</v>
      </c>
      <c r="AV26" s="59">
        <f t="shared" si="4"/>
        <v>0</v>
      </c>
      <c r="AW26" s="59">
        <f t="shared" si="4"/>
        <v>0</v>
      </c>
      <c r="AX26" s="59">
        <f t="shared" si="4"/>
        <v>0</v>
      </c>
      <c r="AY26" s="59">
        <f t="shared" si="4"/>
        <v>0</v>
      </c>
      <c r="AZ26" s="59">
        <f t="shared" si="4"/>
        <v>0</v>
      </c>
      <c r="BA26" s="59">
        <f t="shared" si="4"/>
        <v>0</v>
      </c>
      <c r="BB26" s="59">
        <f t="shared" si="4"/>
        <v>0</v>
      </c>
      <c r="BC26" s="59">
        <f t="shared" si="4"/>
        <v>0</v>
      </c>
      <c r="BD26" s="59">
        <f t="shared" si="4"/>
        <v>0</v>
      </c>
    </row>
    <row r="27" spans="1:56" x14ac:dyDescent="0.3">
      <c r="A27" s="148"/>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0">
        <v>0.7</v>
      </c>
      <c r="AY27" s="10">
        <v>0.7</v>
      </c>
      <c r="AZ27" s="10">
        <v>0.7</v>
      </c>
      <c r="BA27" s="10">
        <v>0.7</v>
      </c>
      <c r="BB27" s="10">
        <v>0.7</v>
      </c>
      <c r="BC27" s="10">
        <v>0.7</v>
      </c>
      <c r="BD27" s="10">
        <v>0.7</v>
      </c>
    </row>
    <row r="28" spans="1:56" x14ac:dyDescent="0.3">
      <c r="A28" s="148"/>
      <c r="B28" s="9" t="s">
        <v>12</v>
      </c>
      <c r="C28" s="9" t="s">
        <v>42</v>
      </c>
      <c r="D28" s="9" t="s">
        <v>39</v>
      </c>
      <c r="E28" s="35">
        <f t="shared" ref="E28:AW28" si="5">E26*E27</f>
        <v>-0.62734000000000001</v>
      </c>
      <c r="F28" s="35">
        <f t="shared" si="5"/>
        <v>0</v>
      </c>
      <c r="G28" s="35">
        <f t="shared" si="5"/>
        <v>0</v>
      </c>
      <c r="H28" s="35">
        <f t="shared" si="5"/>
        <v>0</v>
      </c>
      <c r="I28" s="35">
        <f t="shared" si="5"/>
        <v>0</v>
      </c>
      <c r="J28" s="35">
        <f t="shared" si="5"/>
        <v>0</v>
      </c>
      <c r="K28" s="35">
        <f t="shared" si="5"/>
        <v>0</v>
      </c>
      <c r="L28" s="35">
        <f t="shared" si="5"/>
        <v>0</v>
      </c>
      <c r="M28" s="35">
        <f t="shared" si="5"/>
        <v>0</v>
      </c>
      <c r="N28" s="35">
        <f t="shared" si="5"/>
        <v>0</v>
      </c>
      <c r="O28" s="35">
        <f t="shared" si="5"/>
        <v>0</v>
      </c>
      <c r="P28" s="35">
        <f t="shared" si="5"/>
        <v>0</v>
      </c>
      <c r="Q28" s="35">
        <f t="shared" si="5"/>
        <v>0</v>
      </c>
      <c r="R28" s="35">
        <f t="shared" si="5"/>
        <v>0</v>
      </c>
      <c r="S28" s="35">
        <f t="shared" si="5"/>
        <v>0</v>
      </c>
      <c r="T28" s="35">
        <f t="shared" si="5"/>
        <v>0</v>
      </c>
      <c r="U28" s="35">
        <f t="shared" si="5"/>
        <v>0</v>
      </c>
      <c r="V28" s="35">
        <f t="shared" si="5"/>
        <v>0</v>
      </c>
      <c r="W28" s="35">
        <f t="shared" si="5"/>
        <v>0</v>
      </c>
      <c r="X28" s="35">
        <f t="shared" si="5"/>
        <v>0</v>
      </c>
      <c r="Y28" s="35">
        <f t="shared" si="5"/>
        <v>0</v>
      </c>
      <c r="Z28" s="35">
        <f t="shared" si="5"/>
        <v>0</v>
      </c>
      <c r="AA28" s="35">
        <f t="shared" si="5"/>
        <v>0</v>
      </c>
      <c r="AB28" s="35">
        <f t="shared" si="5"/>
        <v>0</v>
      </c>
      <c r="AC28" s="35">
        <f t="shared" si="5"/>
        <v>0</v>
      </c>
      <c r="AD28" s="35">
        <f t="shared" si="5"/>
        <v>0</v>
      </c>
      <c r="AE28" s="35">
        <f t="shared" si="5"/>
        <v>0</v>
      </c>
      <c r="AF28" s="35">
        <f t="shared" si="5"/>
        <v>0</v>
      </c>
      <c r="AG28" s="35">
        <f t="shared" si="5"/>
        <v>0</v>
      </c>
      <c r="AH28" s="35">
        <f t="shared" si="5"/>
        <v>0</v>
      </c>
      <c r="AI28" s="35">
        <f t="shared" si="5"/>
        <v>0</v>
      </c>
      <c r="AJ28" s="35">
        <f t="shared" si="5"/>
        <v>0</v>
      </c>
      <c r="AK28" s="35">
        <f t="shared" si="5"/>
        <v>0</v>
      </c>
      <c r="AL28" s="35">
        <f t="shared" si="5"/>
        <v>0</v>
      </c>
      <c r="AM28" s="35">
        <f t="shared" si="5"/>
        <v>0</v>
      </c>
      <c r="AN28" s="35">
        <f t="shared" si="5"/>
        <v>0</v>
      </c>
      <c r="AO28" s="35">
        <f t="shared" si="5"/>
        <v>0</v>
      </c>
      <c r="AP28" s="35">
        <f t="shared" si="5"/>
        <v>0</v>
      </c>
      <c r="AQ28" s="35">
        <f t="shared" si="5"/>
        <v>0</v>
      </c>
      <c r="AR28" s="35">
        <f t="shared" si="5"/>
        <v>0</v>
      </c>
      <c r="AS28" s="35">
        <f t="shared" si="5"/>
        <v>0</v>
      </c>
      <c r="AT28" s="35">
        <f t="shared" si="5"/>
        <v>0</v>
      </c>
      <c r="AU28" s="35">
        <f t="shared" si="5"/>
        <v>0</v>
      </c>
      <c r="AV28" s="35">
        <f t="shared" si="5"/>
        <v>0</v>
      </c>
      <c r="AW28" s="35">
        <f t="shared" si="5"/>
        <v>0</v>
      </c>
      <c r="AX28" s="35"/>
      <c r="AY28" s="35"/>
      <c r="AZ28" s="35"/>
      <c r="BA28" s="35"/>
      <c r="BB28" s="35"/>
      <c r="BC28" s="35"/>
      <c r="BD28" s="35"/>
    </row>
    <row r="29" spans="1:56" x14ac:dyDescent="0.3">
      <c r="A29" s="148"/>
      <c r="B29" s="9" t="s">
        <v>91</v>
      </c>
      <c r="C29" s="11" t="s">
        <v>43</v>
      </c>
      <c r="D29" s="9" t="s">
        <v>39</v>
      </c>
      <c r="E29" s="35">
        <f t="shared" ref="E29:AW29" si="6">E26-E28</f>
        <v>-0.26885999999999999</v>
      </c>
      <c r="F29" s="35">
        <f t="shared" si="6"/>
        <v>0</v>
      </c>
      <c r="G29" s="35">
        <f t="shared" si="6"/>
        <v>0</v>
      </c>
      <c r="H29" s="35">
        <f t="shared" si="6"/>
        <v>0</v>
      </c>
      <c r="I29" s="35">
        <f t="shared" si="6"/>
        <v>0</v>
      </c>
      <c r="J29" s="35">
        <f t="shared" si="6"/>
        <v>0</v>
      </c>
      <c r="K29" s="35">
        <f t="shared" si="6"/>
        <v>0</v>
      </c>
      <c r="L29" s="35">
        <f t="shared" si="6"/>
        <v>0</v>
      </c>
      <c r="M29" s="35">
        <f t="shared" si="6"/>
        <v>0</v>
      </c>
      <c r="N29" s="35">
        <f t="shared" si="6"/>
        <v>0</v>
      </c>
      <c r="O29" s="35">
        <f t="shared" si="6"/>
        <v>0</v>
      </c>
      <c r="P29" s="35">
        <f t="shared" si="6"/>
        <v>0</v>
      </c>
      <c r="Q29" s="35">
        <f t="shared" si="6"/>
        <v>0</v>
      </c>
      <c r="R29" s="35">
        <f t="shared" si="6"/>
        <v>0</v>
      </c>
      <c r="S29" s="35">
        <f t="shared" si="6"/>
        <v>0</v>
      </c>
      <c r="T29" s="35">
        <f t="shared" si="6"/>
        <v>0</v>
      </c>
      <c r="U29" s="35">
        <f t="shared" si="6"/>
        <v>0</v>
      </c>
      <c r="V29" s="35">
        <f t="shared" si="6"/>
        <v>0</v>
      </c>
      <c r="W29" s="35">
        <f t="shared" si="6"/>
        <v>0</v>
      </c>
      <c r="X29" s="35">
        <f t="shared" si="6"/>
        <v>0</v>
      </c>
      <c r="Y29" s="35">
        <f t="shared" si="6"/>
        <v>0</v>
      </c>
      <c r="Z29" s="35">
        <f t="shared" si="6"/>
        <v>0</v>
      </c>
      <c r="AA29" s="35">
        <f t="shared" si="6"/>
        <v>0</v>
      </c>
      <c r="AB29" s="35">
        <f t="shared" si="6"/>
        <v>0</v>
      </c>
      <c r="AC29" s="35">
        <f t="shared" si="6"/>
        <v>0</v>
      </c>
      <c r="AD29" s="35">
        <f t="shared" si="6"/>
        <v>0</v>
      </c>
      <c r="AE29" s="35">
        <f t="shared" si="6"/>
        <v>0</v>
      </c>
      <c r="AF29" s="35">
        <f t="shared" si="6"/>
        <v>0</v>
      </c>
      <c r="AG29" s="35">
        <f t="shared" si="6"/>
        <v>0</v>
      </c>
      <c r="AH29" s="35">
        <f t="shared" si="6"/>
        <v>0</v>
      </c>
      <c r="AI29" s="35">
        <f t="shared" si="6"/>
        <v>0</v>
      </c>
      <c r="AJ29" s="35">
        <f t="shared" si="6"/>
        <v>0</v>
      </c>
      <c r="AK29" s="35">
        <f t="shared" si="6"/>
        <v>0</v>
      </c>
      <c r="AL29" s="35">
        <f t="shared" si="6"/>
        <v>0</v>
      </c>
      <c r="AM29" s="35">
        <f t="shared" si="6"/>
        <v>0</v>
      </c>
      <c r="AN29" s="35">
        <f t="shared" si="6"/>
        <v>0</v>
      </c>
      <c r="AO29" s="35">
        <f t="shared" si="6"/>
        <v>0</v>
      </c>
      <c r="AP29" s="35">
        <f t="shared" si="6"/>
        <v>0</v>
      </c>
      <c r="AQ29" s="35">
        <f t="shared" si="6"/>
        <v>0</v>
      </c>
      <c r="AR29" s="35">
        <f t="shared" si="6"/>
        <v>0</v>
      </c>
      <c r="AS29" s="35">
        <f t="shared" si="6"/>
        <v>0</v>
      </c>
      <c r="AT29" s="35">
        <f t="shared" si="6"/>
        <v>0</v>
      </c>
      <c r="AU29" s="35">
        <f t="shared" si="6"/>
        <v>0</v>
      </c>
      <c r="AV29" s="35">
        <f t="shared" si="6"/>
        <v>0</v>
      </c>
      <c r="AW29" s="35">
        <f t="shared" si="6"/>
        <v>0</v>
      </c>
      <c r="AX29" s="35"/>
      <c r="AY29" s="35"/>
      <c r="AZ29" s="35"/>
      <c r="BA29" s="35"/>
      <c r="BB29" s="35"/>
      <c r="BC29" s="35"/>
      <c r="BD29" s="35"/>
    </row>
    <row r="30" spans="1:56" ht="16.5" hidden="1" customHeight="1" outlineLevel="1" x14ac:dyDescent="0.35">
      <c r="A30" s="148"/>
      <c r="B30" s="9" t="s">
        <v>1</v>
      </c>
      <c r="C30" s="11" t="s">
        <v>51</v>
      </c>
      <c r="D30" s="9" t="s">
        <v>39</v>
      </c>
      <c r="F30" s="35">
        <f>$E$28/'[1]Fixed data'!$C$7</f>
        <v>-1.394088888888889E-2</v>
      </c>
      <c r="G30" s="35">
        <f>$E$28/'[1]Fixed data'!$C$7</f>
        <v>-1.394088888888889E-2</v>
      </c>
      <c r="H30" s="35">
        <f>$E$28/'[1]Fixed data'!$C$7</f>
        <v>-1.394088888888889E-2</v>
      </c>
      <c r="I30" s="35">
        <f>$E$28/'[1]Fixed data'!$C$7</f>
        <v>-1.394088888888889E-2</v>
      </c>
      <c r="J30" s="35">
        <f>$E$28/'[1]Fixed data'!$C$7</f>
        <v>-1.394088888888889E-2</v>
      </c>
      <c r="K30" s="35">
        <f>$E$28/'[1]Fixed data'!$C$7</f>
        <v>-1.394088888888889E-2</v>
      </c>
      <c r="L30" s="35">
        <f>$E$28/'[1]Fixed data'!$C$7</f>
        <v>-1.394088888888889E-2</v>
      </c>
      <c r="M30" s="35">
        <f>$E$28/'[1]Fixed data'!$C$7</f>
        <v>-1.394088888888889E-2</v>
      </c>
      <c r="N30" s="35">
        <f>$E$28/'[1]Fixed data'!$C$7</f>
        <v>-1.394088888888889E-2</v>
      </c>
      <c r="O30" s="35">
        <f>$E$28/'[1]Fixed data'!$C$7</f>
        <v>-1.394088888888889E-2</v>
      </c>
      <c r="P30" s="35">
        <f>$E$28/'[1]Fixed data'!$C$7</f>
        <v>-1.394088888888889E-2</v>
      </c>
      <c r="Q30" s="35">
        <f>$E$28/'[1]Fixed data'!$C$7</f>
        <v>-1.394088888888889E-2</v>
      </c>
      <c r="R30" s="35">
        <f>$E$28/'[1]Fixed data'!$C$7</f>
        <v>-1.394088888888889E-2</v>
      </c>
      <c r="S30" s="35">
        <f>$E$28/'[1]Fixed data'!$C$7</f>
        <v>-1.394088888888889E-2</v>
      </c>
      <c r="T30" s="35">
        <f>$E$28/'[1]Fixed data'!$C$7</f>
        <v>-1.394088888888889E-2</v>
      </c>
      <c r="U30" s="35">
        <f>$E$28/'[1]Fixed data'!$C$7</f>
        <v>-1.394088888888889E-2</v>
      </c>
      <c r="V30" s="35">
        <f>$E$28/'[1]Fixed data'!$C$7</f>
        <v>-1.394088888888889E-2</v>
      </c>
      <c r="W30" s="35">
        <f>$E$28/'[1]Fixed data'!$C$7</f>
        <v>-1.394088888888889E-2</v>
      </c>
      <c r="X30" s="35">
        <f>$E$28/'[1]Fixed data'!$C$7</f>
        <v>-1.394088888888889E-2</v>
      </c>
      <c r="Y30" s="35">
        <f>$E$28/'[1]Fixed data'!$C$7</f>
        <v>-1.394088888888889E-2</v>
      </c>
      <c r="Z30" s="35">
        <f>$E$28/'[1]Fixed data'!$C$7</f>
        <v>-1.394088888888889E-2</v>
      </c>
      <c r="AA30" s="35">
        <f>$E$28/'[1]Fixed data'!$C$7</f>
        <v>-1.394088888888889E-2</v>
      </c>
      <c r="AB30" s="35">
        <f>$E$28/'[1]Fixed data'!$C$7</f>
        <v>-1.394088888888889E-2</v>
      </c>
      <c r="AC30" s="35">
        <f>$E$28/'[1]Fixed data'!$C$7</f>
        <v>-1.394088888888889E-2</v>
      </c>
      <c r="AD30" s="35">
        <f>$E$28/'[1]Fixed data'!$C$7</f>
        <v>-1.394088888888889E-2</v>
      </c>
      <c r="AE30" s="35">
        <f>$E$28/'[1]Fixed data'!$C$7</f>
        <v>-1.394088888888889E-2</v>
      </c>
      <c r="AF30" s="35">
        <f>$E$28/'[1]Fixed data'!$C$7</f>
        <v>-1.394088888888889E-2</v>
      </c>
      <c r="AG30" s="35">
        <f>$E$28/'[1]Fixed data'!$C$7</f>
        <v>-1.394088888888889E-2</v>
      </c>
      <c r="AH30" s="35">
        <f>$E$28/'[1]Fixed data'!$C$7</f>
        <v>-1.394088888888889E-2</v>
      </c>
      <c r="AI30" s="35">
        <f>$E$28/'[1]Fixed data'!$C$7</f>
        <v>-1.394088888888889E-2</v>
      </c>
      <c r="AJ30" s="35">
        <f>$E$28/'[1]Fixed data'!$C$7</f>
        <v>-1.394088888888889E-2</v>
      </c>
      <c r="AK30" s="35">
        <f>$E$28/'[1]Fixed data'!$C$7</f>
        <v>-1.394088888888889E-2</v>
      </c>
      <c r="AL30" s="35">
        <f>$E$28/'[1]Fixed data'!$C$7</f>
        <v>-1.394088888888889E-2</v>
      </c>
      <c r="AM30" s="35">
        <f>$E$28/'[1]Fixed data'!$C$7</f>
        <v>-1.394088888888889E-2</v>
      </c>
      <c r="AN30" s="35">
        <f>$E$28/'[1]Fixed data'!$C$7</f>
        <v>-1.394088888888889E-2</v>
      </c>
      <c r="AO30" s="35">
        <f>$E$28/'[1]Fixed data'!$C$7</f>
        <v>-1.394088888888889E-2</v>
      </c>
      <c r="AP30" s="35">
        <f>$E$28/'[1]Fixed data'!$C$7</f>
        <v>-1.394088888888889E-2</v>
      </c>
      <c r="AQ30" s="35">
        <f>$E$28/'[1]Fixed data'!$C$7</f>
        <v>-1.394088888888889E-2</v>
      </c>
      <c r="AR30" s="35">
        <f>$E$28/'[1]Fixed data'!$C$7</f>
        <v>-1.394088888888889E-2</v>
      </c>
      <c r="AS30" s="35">
        <f>$E$28/'[1]Fixed data'!$C$7</f>
        <v>-1.394088888888889E-2</v>
      </c>
      <c r="AT30" s="35">
        <f>$E$28/'[1]Fixed data'!$C$7</f>
        <v>-1.394088888888889E-2</v>
      </c>
      <c r="AU30" s="35">
        <f>$E$28/'[1]Fixed data'!$C$7</f>
        <v>-1.394088888888889E-2</v>
      </c>
      <c r="AV30" s="35">
        <f>$E$28/'[1]Fixed data'!$C$7</f>
        <v>-1.394088888888889E-2</v>
      </c>
      <c r="AW30" s="35">
        <f>$E$28/'[1]Fixed data'!$C$7</f>
        <v>-1.394088888888889E-2</v>
      </c>
      <c r="AX30" s="35">
        <f>$E$28/'[1]Fixed data'!$C$7</f>
        <v>-1.394088888888889E-2</v>
      </c>
      <c r="AY30" s="35"/>
      <c r="AZ30" s="35"/>
      <c r="BA30" s="35"/>
      <c r="BB30" s="35"/>
      <c r="BC30" s="35"/>
      <c r="BD30" s="35"/>
    </row>
    <row r="31" spans="1:56" ht="16.5" hidden="1" customHeight="1" outlineLevel="1" x14ac:dyDescent="0.35">
      <c r="A31" s="148"/>
      <c r="B31" s="9" t="s">
        <v>2</v>
      </c>
      <c r="C31" s="11" t="s">
        <v>52</v>
      </c>
      <c r="D31" s="9" t="s">
        <v>39</v>
      </c>
      <c r="F31" s="35"/>
      <c r="G31" s="35">
        <f>$F$28/'[1]Fixed data'!$C$7</f>
        <v>0</v>
      </c>
      <c r="H31" s="35">
        <f>$F$28/'[1]Fixed data'!$C$7</f>
        <v>0</v>
      </c>
      <c r="I31" s="35">
        <f>$F$28/'[1]Fixed data'!$C$7</f>
        <v>0</v>
      </c>
      <c r="J31" s="35">
        <f>$F$28/'[1]Fixed data'!$C$7</f>
        <v>0</v>
      </c>
      <c r="K31" s="35">
        <f>$F$28/'[1]Fixed data'!$C$7</f>
        <v>0</v>
      </c>
      <c r="L31" s="35">
        <f>$F$28/'[1]Fixed data'!$C$7</f>
        <v>0</v>
      </c>
      <c r="M31" s="35">
        <f>$F$28/'[1]Fixed data'!$C$7</f>
        <v>0</v>
      </c>
      <c r="N31" s="35">
        <f>$F$28/'[1]Fixed data'!$C$7</f>
        <v>0</v>
      </c>
      <c r="O31" s="35">
        <f>$F$28/'[1]Fixed data'!$C$7</f>
        <v>0</v>
      </c>
      <c r="P31" s="35">
        <f>$F$28/'[1]Fixed data'!$C$7</f>
        <v>0</v>
      </c>
      <c r="Q31" s="35">
        <f>$F$28/'[1]Fixed data'!$C$7</f>
        <v>0</v>
      </c>
      <c r="R31" s="35">
        <f>$F$28/'[1]Fixed data'!$C$7</f>
        <v>0</v>
      </c>
      <c r="S31" s="35">
        <f>$F$28/'[1]Fixed data'!$C$7</f>
        <v>0</v>
      </c>
      <c r="T31" s="35">
        <f>$F$28/'[1]Fixed data'!$C$7</f>
        <v>0</v>
      </c>
      <c r="U31" s="35">
        <f>$F$28/'[1]Fixed data'!$C$7</f>
        <v>0</v>
      </c>
      <c r="V31" s="35">
        <f>$F$28/'[1]Fixed data'!$C$7</f>
        <v>0</v>
      </c>
      <c r="W31" s="35">
        <f>$F$28/'[1]Fixed data'!$C$7</f>
        <v>0</v>
      </c>
      <c r="X31" s="35">
        <f>$F$28/'[1]Fixed data'!$C$7</f>
        <v>0</v>
      </c>
      <c r="Y31" s="35">
        <f>$F$28/'[1]Fixed data'!$C$7</f>
        <v>0</v>
      </c>
      <c r="Z31" s="35">
        <f>$F$28/'[1]Fixed data'!$C$7</f>
        <v>0</v>
      </c>
      <c r="AA31" s="35">
        <f>$F$28/'[1]Fixed data'!$C$7</f>
        <v>0</v>
      </c>
      <c r="AB31" s="35">
        <f>$F$28/'[1]Fixed data'!$C$7</f>
        <v>0</v>
      </c>
      <c r="AC31" s="35">
        <f>$F$28/'[1]Fixed data'!$C$7</f>
        <v>0</v>
      </c>
      <c r="AD31" s="35">
        <f>$F$28/'[1]Fixed data'!$C$7</f>
        <v>0</v>
      </c>
      <c r="AE31" s="35">
        <f>$F$28/'[1]Fixed data'!$C$7</f>
        <v>0</v>
      </c>
      <c r="AF31" s="35">
        <f>$F$28/'[1]Fixed data'!$C$7</f>
        <v>0</v>
      </c>
      <c r="AG31" s="35">
        <f>$F$28/'[1]Fixed data'!$C$7</f>
        <v>0</v>
      </c>
      <c r="AH31" s="35">
        <f>$F$28/'[1]Fixed data'!$C$7</f>
        <v>0</v>
      </c>
      <c r="AI31" s="35">
        <f>$F$28/'[1]Fixed data'!$C$7</f>
        <v>0</v>
      </c>
      <c r="AJ31" s="35">
        <f>$F$28/'[1]Fixed data'!$C$7</f>
        <v>0</v>
      </c>
      <c r="AK31" s="35">
        <f>$F$28/'[1]Fixed data'!$C$7</f>
        <v>0</v>
      </c>
      <c r="AL31" s="35">
        <f>$F$28/'[1]Fixed data'!$C$7</f>
        <v>0</v>
      </c>
      <c r="AM31" s="35">
        <f>$F$28/'[1]Fixed data'!$C$7</f>
        <v>0</v>
      </c>
      <c r="AN31" s="35">
        <f>$F$28/'[1]Fixed data'!$C$7</f>
        <v>0</v>
      </c>
      <c r="AO31" s="35">
        <f>$F$28/'[1]Fixed data'!$C$7</f>
        <v>0</v>
      </c>
      <c r="AP31" s="35">
        <f>$F$28/'[1]Fixed data'!$C$7</f>
        <v>0</v>
      </c>
      <c r="AQ31" s="35">
        <f>$F$28/'[1]Fixed data'!$C$7</f>
        <v>0</v>
      </c>
      <c r="AR31" s="35">
        <f>$F$28/'[1]Fixed data'!$C$7</f>
        <v>0</v>
      </c>
      <c r="AS31" s="35">
        <f>$F$28/'[1]Fixed data'!$C$7</f>
        <v>0</v>
      </c>
      <c r="AT31" s="35">
        <f>$F$28/'[1]Fixed data'!$C$7</f>
        <v>0</v>
      </c>
      <c r="AU31" s="35">
        <f>$F$28/'[1]Fixed data'!$C$7</f>
        <v>0</v>
      </c>
      <c r="AV31" s="35">
        <f>$F$28/'[1]Fixed data'!$C$7</f>
        <v>0</v>
      </c>
      <c r="AW31" s="35">
        <f>$F$28/'[1]Fixed data'!$C$7</f>
        <v>0</v>
      </c>
      <c r="AX31" s="35">
        <f>$F$28/'[1]Fixed data'!$C$7</f>
        <v>0</v>
      </c>
      <c r="AY31" s="35">
        <f>$F$28/'[1]Fixed data'!$C$7</f>
        <v>0</v>
      </c>
      <c r="AZ31" s="35"/>
      <c r="BA31" s="35"/>
      <c r="BB31" s="35"/>
      <c r="BC31" s="35"/>
      <c r="BD31" s="35"/>
    </row>
    <row r="32" spans="1:56" ht="16.5" hidden="1" customHeight="1" outlineLevel="1" x14ac:dyDescent="0.35">
      <c r="A32" s="148"/>
      <c r="B32" s="9" t="s">
        <v>3</v>
      </c>
      <c r="C32" s="11" t="s">
        <v>53</v>
      </c>
      <c r="D32" s="9" t="s">
        <v>39</v>
      </c>
      <c r="F32" s="35"/>
      <c r="G32" s="35"/>
      <c r="H32" s="35">
        <f>$G$28/'[1]Fixed data'!$C$7</f>
        <v>0</v>
      </c>
      <c r="I32" s="35">
        <f>$G$28/'[1]Fixed data'!$C$7</f>
        <v>0</v>
      </c>
      <c r="J32" s="35">
        <f>$G$28/'[1]Fixed data'!$C$7</f>
        <v>0</v>
      </c>
      <c r="K32" s="35">
        <f>$G$28/'[1]Fixed data'!$C$7</f>
        <v>0</v>
      </c>
      <c r="L32" s="35">
        <f>$G$28/'[1]Fixed data'!$C$7</f>
        <v>0</v>
      </c>
      <c r="M32" s="35">
        <f>$G$28/'[1]Fixed data'!$C$7</f>
        <v>0</v>
      </c>
      <c r="N32" s="35">
        <f>$G$28/'[1]Fixed data'!$C$7</f>
        <v>0</v>
      </c>
      <c r="O32" s="35">
        <f>$G$28/'[1]Fixed data'!$C$7</f>
        <v>0</v>
      </c>
      <c r="P32" s="35">
        <f>$G$28/'[1]Fixed data'!$C$7</f>
        <v>0</v>
      </c>
      <c r="Q32" s="35">
        <f>$G$28/'[1]Fixed data'!$C$7</f>
        <v>0</v>
      </c>
      <c r="R32" s="35">
        <f>$G$28/'[1]Fixed data'!$C$7</f>
        <v>0</v>
      </c>
      <c r="S32" s="35">
        <f>$G$28/'[1]Fixed data'!$C$7</f>
        <v>0</v>
      </c>
      <c r="T32" s="35">
        <f>$G$28/'[1]Fixed data'!$C$7</f>
        <v>0</v>
      </c>
      <c r="U32" s="35">
        <f>$G$28/'[1]Fixed data'!$C$7</f>
        <v>0</v>
      </c>
      <c r="V32" s="35">
        <f>$G$28/'[1]Fixed data'!$C$7</f>
        <v>0</v>
      </c>
      <c r="W32" s="35">
        <f>$G$28/'[1]Fixed data'!$C$7</f>
        <v>0</v>
      </c>
      <c r="X32" s="35">
        <f>$G$28/'[1]Fixed data'!$C$7</f>
        <v>0</v>
      </c>
      <c r="Y32" s="35">
        <f>$G$28/'[1]Fixed data'!$C$7</f>
        <v>0</v>
      </c>
      <c r="Z32" s="35">
        <f>$G$28/'[1]Fixed data'!$C$7</f>
        <v>0</v>
      </c>
      <c r="AA32" s="35">
        <f>$G$28/'[1]Fixed data'!$C$7</f>
        <v>0</v>
      </c>
      <c r="AB32" s="35">
        <f>$G$28/'[1]Fixed data'!$C$7</f>
        <v>0</v>
      </c>
      <c r="AC32" s="35">
        <f>$G$28/'[1]Fixed data'!$C$7</f>
        <v>0</v>
      </c>
      <c r="AD32" s="35">
        <f>$G$28/'[1]Fixed data'!$C$7</f>
        <v>0</v>
      </c>
      <c r="AE32" s="35">
        <f>$G$28/'[1]Fixed data'!$C$7</f>
        <v>0</v>
      </c>
      <c r="AF32" s="35">
        <f>$G$28/'[1]Fixed data'!$C$7</f>
        <v>0</v>
      </c>
      <c r="AG32" s="35">
        <f>$G$28/'[1]Fixed data'!$C$7</f>
        <v>0</v>
      </c>
      <c r="AH32" s="35">
        <f>$G$28/'[1]Fixed data'!$C$7</f>
        <v>0</v>
      </c>
      <c r="AI32" s="35">
        <f>$G$28/'[1]Fixed data'!$C$7</f>
        <v>0</v>
      </c>
      <c r="AJ32" s="35">
        <f>$G$28/'[1]Fixed data'!$C$7</f>
        <v>0</v>
      </c>
      <c r="AK32" s="35">
        <f>$G$28/'[1]Fixed data'!$C$7</f>
        <v>0</v>
      </c>
      <c r="AL32" s="35">
        <f>$G$28/'[1]Fixed data'!$C$7</f>
        <v>0</v>
      </c>
      <c r="AM32" s="35">
        <f>$G$28/'[1]Fixed data'!$C$7</f>
        <v>0</v>
      </c>
      <c r="AN32" s="35">
        <f>$G$28/'[1]Fixed data'!$C$7</f>
        <v>0</v>
      </c>
      <c r="AO32" s="35">
        <f>$G$28/'[1]Fixed data'!$C$7</f>
        <v>0</v>
      </c>
      <c r="AP32" s="35">
        <f>$G$28/'[1]Fixed data'!$C$7</f>
        <v>0</v>
      </c>
      <c r="AQ32" s="35">
        <f>$G$28/'[1]Fixed data'!$C$7</f>
        <v>0</v>
      </c>
      <c r="AR32" s="35">
        <f>$G$28/'[1]Fixed data'!$C$7</f>
        <v>0</v>
      </c>
      <c r="AS32" s="35">
        <f>$G$28/'[1]Fixed data'!$C$7</f>
        <v>0</v>
      </c>
      <c r="AT32" s="35">
        <f>$G$28/'[1]Fixed data'!$C$7</f>
        <v>0</v>
      </c>
      <c r="AU32" s="35">
        <f>$G$28/'[1]Fixed data'!$C$7</f>
        <v>0</v>
      </c>
      <c r="AV32" s="35">
        <f>$G$28/'[1]Fixed data'!$C$7</f>
        <v>0</v>
      </c>
      <c r="AW32" s="35">
        <f>$G$28/'[1]Fixed data'!$C$7</f>
        <v>0</v>
      </c>
      <c r="AX32" s="35">
        <f>$G$28/'[1]Fixed data'!$C$7</f>
        <v>0</v>
      </c>
      <c r="AY32" s="35">
        <f>$G$28/'[1]Fixed data'!$C$7</f>
        <v>0</v>
      </c>
      <c r="AZ32" s="35">
        <f>$G$28/'[1]Fixed data'!$C$7</f>
        <v>0</v>
      </c>
      <c r="BA32" s="35"/>
      <c r="BB32" s="35"/>
      <c r="BC32" s="35"/>
      <c r="BD32" s="35"/>
    </row>
    <row r="33" spans="1:57" ht="16.5" hidden="1" customHeight="1" outlineLevel="1" x14ac:dyDescent="0.35">
      <c r="A33" s="148"/>
      <c r="B33" s="9" t="s">
        <v>4</v>
      </c>
      <c r="C33" s="11" t="s">
        <v>54</v>
      </c>
      <c r="D33" s="9" t="s">
        <v>39</v>
      </c>
      <c r="F33" s="35"/>
      <c r="G33" s="35"/>
      <c r="H33" s="35"/>
      <c r="I33" s="35">
        <f>$H$28/'[1]Fixed data'!$C$7</f>
        <v>0</v>
      </c>
      <c r="J33" s="35">
        <f>$H$28/'[1]Fixed data'!$C$7</f>
        <v>0</v>
      </c>
      <c r="K33" s="35">
        <f>$H$28/'[1]Fixed data'!$C$7</f>
        <v>0</v>
      </c>
      <c r="L33" s="35">
        <f>$H$28/'[1]Fixed data'!$C$7</f>
        <v>0</v>
      </c>
      <c r="M33" s="35">
        <f>$H$28/'[1]Fixed data'!$C$7</f>
        <v>0</v>
      </c>
      <c r="N33" s="35">
        <f>$H$28/'[1]Fixed data'!$C$7</f>
        <v>0</v>
      </c>
      <c r="O33" s="35">
        <f>$H$28/'[1]Fixed data'!$C$7</f>
        <v>0</v>
      </c>
      <c r="P33" s="35">
        <f>$H$28/'[1]Fixed data'!$C$7</f>
        <v>0</v>
      </c>
      <c r="Q33" s="35">
        <f>$H$28/'[1]Fixed data'!$C$7</f>
        <v>0</v>
      </c>
      <c r="R33" s="35">
        <f>$H$28/'[1]Fixed data'!$C$7</f>
        <v>0</v>
      </c>
      <c r="S33" s="35">
        <f>$H$28/'[1]Fixed data'!$C$7</f>
        <v>0</v>
      </c>
      <c r="T33" s="35">
        <f>$H$28/'[1]Fixed data'!$C$7</f>
        <v>0</v>
      </c>
      <c r="U33" s="35">
        <f>$H$28/'[1]Fixed data'!$C$7</f>
        <v>0</v>
      </c>
      <c r="V33" s="35">
        <f>$H$28/'[1]Fixed data'!$C$7</f>
        <v>0</v>
      </c>
      <c r="W33" s="35">
        <f>$H$28/'[1]Fixed data'!$C$7</f>
        <v>0</v>
      </c>
      <c r="X33" s="35">
        <f>$H$28/'[1]Fixed data'!$C$7</f>
        <v>0</v>
      </c>
      <c r="Y33" s="35">
        <f>$H$28/'[1]Fixed data'!$C$7</f>
        <v>0</v>
      </c>
      <c r="Z33" s="35">
        <f>$H$28/'[1]Fixed data'!$C$7</f>
        <v>0</v>
      </c>
      <c r="AA33" s="35">
        <f>$H$28/'[1]Fixed data'!$C$7</f>
        <v>0</v>
      </c>
      <c r="AB33" s="35">
        <f>$H$28/'[1]Fixed data'!$C$7</f>
        <v>0</v>
      </c>
      <c r="AC33" s="35">
        <f>$H$28/'[1]Fixed data'!$C$7</f>
        <v>0</v>
      </c>
      <c r="AD33" s="35">
        <f>$H$28/'[1]Fixed data'!$C$7</f>
        <v>0</v>
      </c>
      <c r="AE33" s="35">
        <f>$H$28/'[1]Fixed data'!$C$7</f>
        <v>0</v>
      </c>
      <c r="AF33" s="35">
        <f>$H$28/'[1]Fixed data'!$C$7</f>
        <v>0</v>
      </c>
      <c r="AG33" s="35">
        <f>$H$28/'[1]Fixed data'!$C$7</f>
        <v>0</v>
      </c>
      <c r="AH33" s="35">
        <f>$H$28/'[1]Fixed data'!$C$7</f>
        <v>0</v>
      </c>
      <c r="AI33" s="35">
        <f>$H$28/'[1]Fixed data'!$C$7</f>
        <v>0</v>
      </c>
      <c r="AJ33" s="35">
        <f>$H$28/'[1]Fixed data'!$C$7</f>
        <v>0</v>
      </c>
      <c r="AK33" s="35">
        <f>$H$28/'[1]Fixed data'!$C$7</f>
        <v>0</v>
      </c>
      <c r="AL33" s="35">
        <f>$H$28/'[1]Fixed data'!$C$7</f>
        <v>0</v>
      </c>
      <c r="AM33" s="35">
        <f>$H$28/'[1]Fixed data'!$C$7</f>
        <v>0</v>
      </c>
      <c r="AN33" s="35">
        <f>$H$28/'[1]Fixed data'!$C$7</f>
        <v>0</v>
      </c>
      <c r="AO33" s="35">
        <f>$H$28/'[1]Fixed data'!$C$7</f>
        <v>0</v>
      </c>
      <c r="AP33" s="35">
        <f>$H$28/'[1]Fixed data'!$C$7</f>
        <v>0</v>
      </c>
      <c r="AQ33" s="35">
        <f>$H$28/'[1]Fixed data'!$C$7</f>
        <v>0</v>
      </c>
      <c r="AR33" s="35">
        <f>$H$28/'[1]Fixed data'!$C$7</f>
        <v>0</v>
      </c>
      <c r="AS33" s="35">
        <f>$H$28/'[1]Fixed data'!$C$7</f>
        <v>0</v>
      </c>
      <c r="AT33" s="35">
        <f>$H$28/'[1]Fixed data'!$C$7</f>
        <v>0</v>
      </c>
      <c r="AU33" s="35">
        <f>$H$28/'[1]Fixed data'!$C$7</f>
        <v>0</v>
      </c>
      <c r="AV33" s="35">
        <f>$H$28/'[1]Fixed data'!$C$7</f>
        <v>0</v>
      </c>
      <c r="AW33" s="35">
        <f>$H$28/'[1]Fixed data'!$C$7</f>
        <v>0</v>
      </c>
      <c r="AX33" s="35">
        <f>$H$28/'[1]Fixed data'!$C$7</f>
        <v>0</v>
      </c>
      <c r="AY33" s="35">
        <f>$H$28/'[1]Fixed data'!$C$7</f>
        <v>0</v>
      </c>
      <c r="AZ33" s="35">
        <f>$H$28/'[1]Fixed data'!$C$7</f>
        <v>0</v>
      </c>
      <c r="BA33" s="35">
        <f>$H$28/'[1]Fixed data'!$C$7</f>
        <v>0</v>
      </c>
      <c r="BB33" s="35"/>
      <c r="BC33" s="35"/>
      <c r="BD33" s="35"/>
    </row>
    <row r="34" spans="1:57" ht="16.5" hidden="1" customHeight="1" outlineLevel="1" x14ac:dyDescent="0.35">
      <c r="A34" s="148"/>
      <c r="B34" s="9" t="s">
        <v>5</v>
      </c>
      <c r="C34" s="11" t="s">
        <v>55</v>
      </c>
      <c r="D34" s="9" t="s">
        <v>39</v>
      </c>
      <c r="F34" s="35"/>
      <c r="G34" s="35"/>
      <c r="H34" s="35"/>
      <c r="I34" s="35"/>
      <c r="J34" s="35">
        <f>$I$28/'[1]Fixed data'!$C$7</f>
        <v>0</v>
      </c>
      <c r="K34" s="35">
        <f>$I$28/'[1]Fixed data'!$C$7</f>
        <v>0</v>
      </c>
      <c r="L34" s="35">
        <f>$I$28/'[1]Fixed data'!$C$7</f>
        <v>0</v>
      </c>
      <c r="M34" s="35">
        <f>$I$28/'[1]Fixed data'!$C$7</f>
        <v>0</v>
      </c>
      <c r="N34" s="35">
        <f>$I$28/'[1]Fixed data'!$C$7</f>
        <v>0</v>
      </c>
      <c r="O34" s="35">
        <f>$I$28/'[1]Fixed data'!$C$7</f>
        <v>0</v>
      </c>
      <c r="P34" s="35">
        <f>$I$28/'[1]Fixed data'!$C$7</f>
        <v>0</v>
      </c>
      <c r="Q34" s="35">
        <f>$I$28/'[1]Fixed data'!$C$7</f>
        <v>0</v>
      </c>
      <c r="R34" s="35">
        <f>$I$28/'[1]Fixed data'!$C$7</f>
        <v>0</v>
      </c>
      <c r="S34" s="35">
        <f>$I$28/'[1]Fixed data'!$C$7</f>
        <v>0</v>
      </c>
      <c r="T34" s="35">
        <f>$I$28/'[1]Fixed data'!$C$7</f>
        <v>0</v>
      </c>
      <c r="U34" s="35">
        <f>$I$28/'[1]Fixed data'!$C$7</f>
        <v>0</v>
      </c>
      <c r="V34" s="35">
        <f>$I$28/'[1]Fixed data'!$C$7</f>
        <v>0</v>
      </c>
      <c r="W34" s="35">
        <f>$I$28/'[1]Fixed data'!$C$7</f>
        <v>0</v>
      </c>
      <c r="X34" s="35">
        <f>$I$28/'[1]Fixed data'!$C$7</f>
        <v>0</v>
      </c>
      <c r="Y34" s="35">
        <f>$I$28/'[1]Fixed data'!$C$7</f>
        <v>0</v>
      </c>
      <c r="Z34" s="35">
        <f>$I$28/'[1]Fixed data'!$C$7</f>
        <v>0</v>
      </c>
      <c r="AA34" s="35">
        <f>$I$28/'[1]Fixed data'!$C$7</f>
        <v>0</v>
      </c>
      <c r="AB34" s="35">
        <f>$I$28/'[1]Fixed data'!$C$7</f>
        <v>0</v>
      </c>
      <c r="AC34" s="35">
        <f>$I$28/'[1]Fixed data'!$C$7</f>
        <v>0</v>
      </c>
      <c r="AD34" s="35">
        <f>$I$28/'[1]Fixed data'!$C$7</f>
        <v>0</v>
      </c>
      <c r="AE34" s="35">
        <f>$I$28/'[1]Fixed data'!$C$7</f>
        <v>0</v>
      </c>
      <c r="AF34" s="35">
        <f>$I$28/'[1]Fixed data'!$C$7</f>
        <v>0</v>
      </c>
      <c r="AG34" s="35">
        <f>$I$28/'[1]Fixed data'!$C$7</f>
        <v>0</v>
      </c>
      <c r="AH34" s="35">
        <f>$I$28/'[1]Fixed data'!$C$7</f>
        <v>0</v>
      </c>
      <c r="AI34" s="35">
        <f>$I$28/'[1]Fixed data'!$C$7</f>
        <v>0</v>
      </c>
      <c r="AJ34" s="35">
        <f>$I$28/'[1]Fixed data'!$C$7</f>
        <v>0</v>
      </c>
      <c r="AK34" s="35">
        <f>$I$28/'[1]Fixed data'!$C$7</f>
        <v>0</v>
      </c>
      <c r="AL34" s="35">
        <f>$I$28/'[1]Fixed data'!$C$7</f>
        <v>0</v>
      </c>
      <c r="AM34" s="35">
        <f>$I$28/'[1]Fixed data'!$C$7</f>
        <v>0</v>
      </c>
      <c r="AN34" s="35">
        <f>$I$28/'[1]Fixed data'!$C$7</f>
        <v>0</v>
      </c>
      <c r="AO34" s="35">
        <f>$I$28/'[1]Fixed data'!$C$7</f>
        <v>0</v>
      </c>
      <c r="AP34" s="35">
        <f>$I$28/'[1]Fixed data'!$C$7</f>
        <v>0</v>
      </c>
      <c r="AQ34" s="35">
        <f>$I$28/'[1]Fixed data'!$C$7</f>
        <v>0</v>
      </c>
      <c r="AR34" s="35">
        <f>$I$28/'[1]Fixed data'!$C$7</f>
        <v>0</v>
      </c>
      <c r="AS34" s="35">
        <f>$I$28/'[1]Fixed data'!$C$7</f>
        <v>0</v>
      </c>
      <c r="AT34" s="35">
        <f>$I$28/'[1]Fixed data'!$C$7</f>
        <v>0</v>
      </c>
      <c r="AU34" s="35">
        <f>$I$28/'[1]Fixed data'!$C$7</f>
        <v>0</v>
      </c>
      <c r="AV34" s="35">
        <f>$I$28/'[1]Fixed data'!$C$7</f>
        <v>0</v>
      </c>
      <c r="AW34" s="35">
        <f>$I$28/'[1]Fixed data'!$C$7</f>
        <v>0</v>
      </c>
      <c r="AX34" s="35">
        <f>$I$28/'[1]Fixed data'!$C$7</f>
        <v>0</v>
      </c>
      <c r="AY34" s="35">
        <f>$I$28/'[1]Fixed data'!$C$7</f>
        <v>0</v>
      </c>
      <c r="AZ34" s="35">
        <f>$I$28/'[1]Fixed data'!$C$7</f>
        <v>0</v>
      </c>
      <c r="BA34" s="35">
        <f>$I$28/'[1]Fixed data'!$C$7</f>
        <v>0</v>
      </c>
      <c r="BB34" s="35">
        <f>$I$28/'[1]Fixed data'!$C$7</f>
        <v>0</v>
      </c>
      <c r="BC34" s="35"/>
      <c r="BD34" s="35"/>
    </row>
    <row r="35" spans="1:57" ht="16.5" hidden="1" customHeight="1" outlineLevel="1" x14ac:dyDescent="0.35">
      <c r="A35" s="148"/>
      <c r="B35" s="9" t="s">
        <v>6</v>
      </c>
      <c r="C35" s="11" t="s">
        <v>56</v>
      </c>
      <c r="D35" s="9" t="s">
        <v>39</v>
      </c>
      <c r="F35" s="35"/>
      <c r="G35" s="35"/>
      <c r="H35" s="35"/>
      <c r="I35" s="35"/>
      <c r="J35" s="35"/>
      <c r="K35" s="35">
        <f>$J$28/'[1]Fixed data'!$C$7</f>
        <v>0</v>
      </c>
      <c r="L35" s="35">
        <f>$J$28/'[1]Fixed data'!$C$7</f>
        <v>0</v>
      </c>
      <c r="M35" s="35">
        <f>$J$28/'[1]Fixed data'!$C$7</f>
        <v>0</v>
      </c>
      <c r="N35" s="35">
        <f>$J$28/'[1]Fixed data'!$C$7</f>
        <v>0</v>
      </c>
      <c r="O35" s="35">
        <f>$J$28/'[1]Fixed data'!$C$7</f>
        <v>0</v>
      </c>
      <c r="P35" s="35">
        <f>$J$28/'[1]Fixed data'!$C$7</f>
        <v>0</v>
      </c>
      <c r="Q35" s="35">
        <f>$J$28/'[1]Fixed data'!$C$7</f>
        <v>0</v>
      </c>
      <c r="R35" s="35">
        <f>$J$28/'[1]Fixed data'!$C$7</f>
        <v>0</v>
      </c>
      <c r="S35" s="35">
        <f>$J$28/'[1]Fixed data'!$C$7</f>
        <v>0</v>
      </c>
      <c r="T35" s="35">
        <f>$J$28/'[1]Fixed data'!$C$7</f>
        <v>0</v>
      </c>
      <c r="U35" s="35">
        <f>$J$28/'[1]Fixed data'!$C$7</f>
        <v>0</v>
      </c>
      <c r="V35" s="35">
        <f>$J$28/'[1]Fixed data'!$C$7</f>
        <v>0</v>
      </c>
      <c r="W35" s="35">
        <f>$J$28/'[1]Fixed data'!$C$7</f>
        <v>0</v>
      </c>
      <c r="X35" s="35">
        <f>$J$28/'[1]Fixed data'!$C$7</f>
        <v>0</v>
      </c>
      <c r="Y35" s="35">
        <f>$J$28/'[1]Fixed data'!$C$7</f>
        <v>0</v>
      </c>
      <c r="Z35" s="35">
        <f>$J$28/'[1]Fixed data'!$C$7</f>
        <v>0</v>
      </c>
      <c r="AA35" s="35">
        <f>$J$28/'[1]Fixed data'!$C$7</f>
        <v>0</v>
      </c>
      <c r="AB35" s="35">
        <f>$J$28/'[1]Fixed data'!$C$7</f>
        <v>0</v>
      </c>
      <c r="AC35" s="35">
        <f>$J$28/'[1]Fixed data'!$C$7</f>
        <v>0</v>
      </c>
      <c r="AD35" s="35">
        <f>$J$28/'[1]Fixed data'!$C$7</f>
        <v>0</v>
      </c>
      <c r="AE35" s="35">
        <f>$J$28/'[1]Fixed data'!$C$7</f>
        <v>0</v>
      </c>
      <c r="AF35" s="35">
        <f>$J$28/'[1]Fixed data'!$C$7</f>
        <v>0</v>
      </c>
      <c r="AG35" s="35">
        <f>$J$28/'[1]Fixed data'!$C$7</f>
        <v>0</v>
      </c>
      <c r="AH35" s="35">
        <f>$J$28/'[1]Fixed data'!$C$7</f>
        <v>0</v>
      </c>
      <c r="AI35" s="35">
        <f>$J$28/'[1]Fixed data'!$C$7</f>
        <v>0</v>
      </c>
      <c r="AJ35" s="35">
        <f>$J$28/'[1]Fixed data'!$C$7</f>
        <v>0</v>
      </c>
      <c r="AK35" s="35">
        <f>$J$28/'[1]Fixed data'!$C$7</f>
        <v>0</v>
      </c>
      <c r="AL35" s="35">
        <f>$J$28/'[1]Fixed data'!$C$7</f>
        <v>0</v>
      </c>
      <c r="AM35" s="35">
        <f>$J$28/'[1]Fixed data'!$C$7</f>
        <v>0</v>
      </c>
      <c r="AN35" s="35">
        <f>$J$28/'[1]Fixed data'!$C$7</f>
        <v>0</v>
      </c>
      <c r="AO35" s="35">
        <f>$J$28/'[1]Fixed data'!$C$7</f>
        <v>0</v>
      </c>
      <c r="AP35" s="35">
        <f>$J$28/'[1]Fixed data'!$C$7</f>
        <v>0</v>
      </c>
      <c r="AQ35" s="35">
        <f>$J$28/'[1]Fixed data'!$C$7</f>
        <v>0</v>
      </c>
      <c r="AR35" s="35">
        <f>$J$28/'[1]Fixed data'!$C$7</f>
        <v>0</v>
      </c>
      <c r="AS35" s="35">
        <f>$J$28/'[1]Fixed data'!$C$7</f>
        <v>0</v>
      </c>
      <c r="AT35" s="35">
        <f>$J$28/'[1]Fixed data'!$C$7</f>
        <v>0</v>
      </c>
      <c r="AU35" s="35">
        <f>$J$28/'[1]Fixed data'!$C$7</f>
        <v>0</v>
      </c>
      <c r="AV35" s="35">
        <f>$J$28/'[1]Fixed data'!$C$7</f>
        <v>0</v>
      </c>
      <c r="AW35" s="35">
        <f>$J$28/'[1]Fixed data'!$C$7</f>
        <v>0</v>
      </c>
      <c r="AX35" s="35">
        <f>$J$28/'[1]Fixed data'!$C$7</f>
        <v>0</v>
      </c>
      <c r="AY35" s="35">
        <f>$J$28/'[1]Fixed data'!$C$7</f>
        <v>0</v>
      </c>
      <c r="AZ35" s="35">
        <f>$J$28/'[1]Fixed data'!$C$7</f>
        <v>0</v>
      </c>
      <c r="BA35" s="35">
        <f>$J$28/'[1]Fixed data'!$C$7</f>
        <v>0</v>
      </c>
      <c r="BB35" s="35">
        <f>$J$28/'[1]Fixed data'!$C$7</f>
        <v>0</v>
      </c>
      <c r="BC35" s="35">
        <f>$J$28/'[1]Fixed data'!$C$7</f>
        <v>0</v>
      </c>
      <c r="BD35" s="35"/>
    </row>
    <row r="36" spans="1:57" ht="16.5" hidden="1" customHeight="1" outlineLevel="1" x14ac:dyDescent="0.35">
      <c r="A36" s="148"/>
      <c r="B36" s="9" t="s">
        <v>31</v>
      </c>
      <c r="C36" s="11" t="s">
        <v>57</v>
      </c>
      <c r="D36" s="9" t="s">
        <v>39</v>
      </c>
      <c r="F36" s="35"/>
      <c r="G36" s="35"/>
      <c r="H36" s="35"/>
      <c r="I36" s="35"/>
      <c r="J36" s="35"/>
      <c r="K36" s="35"/>
      <c r="L36" s="35">
        <f>$K$28/'[1]Fixed data'!$C$7</f>
        <v>0</v>
      </c>
      <c r="M36" s="35">
        <f>$K$28/'[1]Fixed data'!$C$7</f>
        <v>0</v>
      </c>
      <c r="N36" s="35">
        <f>$K$28/'[1]Fixed data'!$C$7</f>
        <v>0</v>
      </c>
      <c r="O36" s="35">
        <f>$K$28/'[1]Fixed data'!$C$7</f>
        <v>0</v>
      </c>
      <c r="P36" s="35">
        <f>$K$28/'[1]Fixed data'!$C$7</f>
        <v>0</v>
      </c>
      <c r="Q36" s="35">
        <f>$K$28/'[1]Fixed data'!$C$7</f>
        <v>0</v>
      </c>
      <c r="R36" s="35">
        <f>$K$28/'[1]Fixed data'!$C$7</f>
        <v>0</v>
      </c>
      <c r="S36" s="35">
        <f>$K$28/'[1]Fixed data'!$C$7</f>
        <v>0</v>
      </c>
      <c r="T36" s="35">
        <f>$K$28/'[1]Fixed data'!$C$7</f>
        <v>0</v>
      </c>
      <c r="U36" s="35">
        <f>$K$28/'[1]Fixed data'!$C$7</f>
        <v>0</v>
      </c>
      <c r="V36" s="35">
        <f>$K$28/'[1]Fixed data'!$C$7</f>
        <v>0</v>
      </c>
      <c r="W36" s="35">
        <f>$K$28/'[1]Fixed data'!$C$7</f>
        <v>0</v>
      </c>
      <c r="X36" s="35">
        <f>$K$28/'[1]Fixed data'!$C$7</f>
        <v>0</v>
      </c>
      <c r="Y36" s="35">
        <f>$K$28/'[1]Fixed data'!$C$7</f>
        <v>0</v>
      </c>
      <c r="Z36" s="35">
        <f>$K$28/'[1]Fixed data'!$C$7</f>
        <v>0</v>
      </c>
      <c r="AA36" s="35">
        <f>$K$28/'[1]Fixed data'!$C$7</f>
        <v>0</v>
      </c>
      <c r="AB36" s="35">
        <f>$K$28/'[1]Fixed data'!$C$7</f>
        <v>0</v>
      </c>
      <c r="AC36" s="35">
        <f>$K$28/'[1]Fixed data'!$C$7</f>
        <v>0</v>
      </c>
      <c r="AD36" s="35">
        <f>$K$28/'[1]Fixed data'!$C$7</f>
        <v>0</v>
      </c>
      <c r="AE36" s="35">
        <f>$K$28/'[1]Fixed data'!$C$7</f>
        <v>0</v>
      </c>
      <c r="AF36" s="35">
        <f>$K$28/'[1]Fixed data'!$C$7</f>
        <v>0</v>
      </c>
      <c r="AG36" s="35">
        <f>$K$28/'[1]Fixed data'!$C$7</f>
        <v>0</v>
      </c>
      <c r="AH36" s="35">
        <f>$K$28/'[1]Fixed data'!$C$7</f>
        <v>0</v>
      </c>
      <c r="AI36" s="35">
        <f>$K$28/'[1]Fixed data'!$C$7</f>
        <v>0</v>
      </c>
      <c r="AJ36" s="35">
        <f>$K$28/'[1]Fixed data'!$C$7</f>
        <v>0</v>
      </c>
      <c r="AK36" s="35">
        <f>$K$28/'[1]Fixed data'!$C$7</f>
        <v>0</v>
      </c>
      <c r="AL36" s="35">
        <f>$K$28/'[1]Fixed data'!$C$7</f>
        <v>0</v>
      </c>
      <c r="AM36" s="35">
        <f>$K$28/'[1]Fixed data'!$C$7</f>
        <v>0</v>
      </c>
      <c r="AN36" s="35">
        <f>$K$28/'[1]Fixed data'!$C$7</f>
        <v>0</v>
      </c>
      <c r="AO36" s="35">
        <f>$K$28/'[1]Fixed data'!$C$7</f>
        <v>0</v>
      </c>
      <c r="AP36" s="35">
        <f>$K$28/'[1]Fixed data'!$C$7</f>
        <v>0</v>
      </c>
      <c r="AQ36" s="35">
        <f>$K$28/'[1]Fixed data'!$C$7</f>
        <v>0</v>
      </c>
      <c r="AR36" s="35">
        <f>$K$28/'[1]Fixed data'!$C$7</f>
        <v>0</v>
      </c>
      <c r="AS36" s="35">
        <f>$K$28/'[1]Fixed data'!$C$7</f>
        <v>0</v>
      </c>
      <c r="AT36" s="35">
        <f>$K$28/'[1]Fixed data'!$C$7</f>
        <v>0</v>
      </c>
      <c r="AU36" s="35">
        <f>$K$28/'[1]Fixed data'!$C$7</f>
        <v>0</v>
      </c>
      <c r="AV36" s="35">
        <f>$K$28/'[1]Fixed data'!$C$7</f>
        <v>0</v>
      </c>
      <c r="AW36" s="35">
        <f>$K$28/'[1]Fixed data'!$C$7</f>
        <v>0</v>
      </c>
      <c r="AX36" s="35">
        <f>$K$28/'[1]Fixed data'!$C$7</f>
        <v>0</v>
      </c>
      <c r="AY36" s="35">
        <f>$K$28/'[1]Fixed data'!$C$7</f>
        <v>0</v>
      </c>
      <c r="AZ36" s="35">
        <f>$K$28/'[1]Fixed data'!$C$7</f>
        <v>0</v>
      </c>
      <c r="BA36" s="35">
        <f>$K$28/'[1]Fixed data'!$C$7</f>
        <v>0</v>
      </c>
      <c r="BB36" s="35">
        <f>$K$28/'[1]Fixed data'!$C$7</f>
        <v>0</v>
      </c>
      <c r="BC36" s="35">
        <f>$K$28/'[1]Fixed data'!$C$7</f>
        <v>0</v>
      </c>
      <c r="BD36" s="35">
        <f>$K$28/'[1]Fixed data'!$C$7</f>
        <v>0</v>
      </c>
    </row>
    <row r="37" spans="1:57" ht="16.5" hidden="1" customHeight="1" outlineLevel="1" x14ac:dyDescent="0.35">
      <c r="A37" s="148"/>
      <c r="B37" s="9" t="s">
        <v>32</v>
      </c>
      <c r="C37" s="11" t="s">
        <v>58</v>
      </c>
      <c r="D37" s="9" t="s">
        <v>39</v>
      </c>
      <c r="F37" s="35"/>
      <c r="G37" s="35"/>
      <c r="H37" s="35"/>
      <c r="I37" s="35"/>
      <c r="J37" s="35"/>
      <c r="K37" s="35"/>
      <c r="L37" s="35"/>
      <c r="M37" s="35">
        <f>$L$28/'[1]Fixed data'!$C$7</f>
        <v>0</v>
      </c>
      <c r="N37" s="35">
        <f>$L$28/'[1]Fixed data'!$C$7</f>
        <v>0</v>
      </c>
      <c r="O37" s="35">
        <f>$L$28/'[1]Fixed data'!$C$7</f>
        <v>0</v>
      </c>
      <c r="P37" s="35">
        <f>$L$28/'[1]Fixed data'!$C$7</f>
        <v>0</v>
      </c>
      <c r="Q37" s="35">
        <f>$L$28/'[1]Fixed data'!$C$7</f>
        <v>0</v>
      </c>
      <c r="R37" s="35">
        <f>$L$28/'[1]Fixed data'!$C$7</f>
        <v>0</v>
      </c>
      <c r="S37" s="35">
        <f>$L$28/'[1]Fixed data'!$C$7</f>
        <v>0</v>
      </c>
      <c r="T37" s="35">
        <f>$L$28/'[1]Fixed data'!$C$7</f>
        <v>0</v>
      </c>
      <c r="U37" s="35">
        <f>$L$28/'[1]Fixed data'!$C$7</f>
        <v>0</v>
      </c>
      <c r="V37" s="35">
        <f>$L$28/'[1]Fixed data'!$C$7</f>
        <v>0</v>
      </c>
      <c r="W37" s="35">
        <f>$L$28/'[1]Fixed data'!$C$7</f>
        <v>0</v>
      </c>
      <c r="X37" s="35">
        <f>$L$28/'[1]Fixed data'!$C$7</f>
        <v>0</v>
      </c>
      <c r="Y37" s="35">
        <f>$L$28/'[1]Fixed data'!$C$7</f>
        <v>0</v>
      </c>
      <c r="Z37" s="35">
        <f>$L$28/'[1]Fixed data'!$C$7</f>
        <v>0</v>
      </c>
      <c r="AA37" s="35">
        <f>$L$28/'[1]Fixed data'!$C$7</f>
        <v>0</v>
      </c>
      <c r="AB37" s="35">
        <f>$L$28/'[1]Fixed data'!$C$7</f>
        <v>0</v>
      </c>
      <c r="AC37" s="35">
        <f>$L$28/'[1]Fixed data'!$C$7</f>
        <v>0</v>
      </c>
      <c r="AD37" s="35">
        <f>$L$28/'[1]Fixed data'!$C$7</f>
        <v>0</v>
      </c>
      <c r="AE37" s="35">
        <f>$L$28/'[1]Fixed data'!$C$7</f>
        <v>0</v>
      </c>
      <c r="AF37" s="35">
        <f>$L$28/'[1]Fixed data'!$C$7</f>
        <v>0</v>
      </c>
      <c r="AG37" s="35">
        <f>$L$28/'[1]Fixed data'!$C$7</f>
        <v>0</v>
      </c>
      <c r="AH37" s="35">
        <f>$L$28/'[1]Fixed data'!$C$7</f>
        <v>0</v>
      </c>
      <c r="AI37" s="35">
        <f>$L$28/'[1]Fixed data'!$C$7</f>
        <v>0</v>
      </c>
      <c r="AJ37" s="35">
        <f>$L$28/'[1]Fixed data'!$C$7</f>
        <v>0</v>
      </c>
      <c r="AK37" s="35">
        <f>$L$28/'[1]Fixed data'!$C$7</f>
        <v>0</v>
      </c>
      <c r="AL37" s="35">
        <f>$L$28/'[1]Fixed data'!$C$7</f>
        <v>0</v>
      </c>
      <c r="AM37" s="35">
        <f>$L$28/'[1]Fixed data'!$C$7</f>
        <v>0</v>
      </c>
      <c r="AN37" s="35">
        <f>$L$28/'[1]Fixed data'!$C$7</f>
        <v>0</v>
      </c>
      <c r="AO37" s="35">
        <f>$L$28/'[1]Fixed data'!$C$7</f>
        <v>0</v>
      </c>
      <c r="AP37" s="35">
        <f>$L$28/'[1]Fixed data'!$C$7</f>
        <v>0</v>
      </c>
      <c r="AQ37" s="35">
        <f>$L$28/'[1]Fixed data'!$C$7</f>
        <v>0</v>
      </c>
      <c r="AR37" s="35">
        <f>$L$28/'[1]Fixed data'!$C$7</f>
        <v>0</v>
      </c>
      <c r="AS37" s="35">
        <f>$L$28/'[1]Fixed data'!$C$7</f>
        <v>0</v>
      </c>
      <c r="AT37" s="35">
        <f>$L$28/'[1]Fixed data'!$C$7</f>
        <v>0</v>
      </c>
      <c r="AU37" s="35">
        <f>$L$28/'[1]Fixed data'!$C$7</f>
        <v>0</v>
      </c>
      <c r="AV37" s="35">
        <f>$L$28/'[1]Fixed data'!$C$7</f>
        <v>0</v>
      </c>
      <c r="AW37" s="35">
        <f>$L$28/'[1]Fixed data'!$C$7</f>
        <v>0</v>
      </c>
      <c r="AX37" s="35">
        <f>$L$28/'[1]Fixed data'!$C$7</f>
        <v>0</v>
      </c>
      <c r="AY37" s="35">
        <f>$L$28/'[1]Fixed data'!$C$7</f>
        <v>0</v>
      </c>
      <c r="AZ37" s="35">
        <f>$L$28/'[1]Fixed data'!$C$7</f>
        <v>0</v>
      </c>
      <c r="BA37" s="35">
        <f>$L$28/'[1]Fixed data'!$C$7</f>
        <v>0</v>
      </c>
      <c r="BB37" s="35">
        <f>$L$28/'[1]Fixed data'!$C$7</f>
        <v>0</v>
      </c>
      <c r="BC37" s="35">
        <f>$L$28/'[1]Fixed data'!$C$7</f>
        <v>0</v>
      </c>
      <c r="BD37" s="35">
        <f>$L$28/'[1]Fixed data'!$C$7</f>
        <v>0</v>
      </c>
    </row>
    <row r="38" spans="1:57" ht="16.5" hidden="1" customHeight="1" outlineLevel="1" x14ac:dyDescent="0.35">
      <c r="A38" s="148"/>
      <c r="B38" s="9" t="s">
        <v>108</v>
      </c>
      <c r="C38" s="11" t="s">
        <v>130</v>
      </c>
      <c r="D38" s="9" t="s">
        <v>39</v>
      </c>
      <c r="F38" s="35"/>
      <c r="G38" s="35"/>
      <c r="H38" s="35"/>
      <c r="I38" s="35"/>
      <c r="J38" s="35"/>
      <c r="K38" s="35"/>
      <c r="L38" s="35"/>
      <c r="M38" s="35"/>
      <c r="N38" s="35">
        <f>$M$28/'[1]Fixed data'!$C$7</f>
        <v>0</v>
      </c>
      <c r="O38" s="35">
        <f>$M$28/'[1]Fixed data'!$C$7</f>
        <v>0</v>
      </c>
      <c r="P38" s="35">
        <f>$M$28/'[1]Fixed data'!$C$7</f>
        <v>0</v>
      </c>
      <c r="Q38" s="35">
        <f>$M$28/'[1]Fixed data'!$C$7</f>
        <v>0</v>
      </c>
      <c r="R38" s="35">
        <f>$M$28/'[1]Fixed data'!$C$7</f>
        <v>0</v>
      </c>
      <c r="S38" s="35">
        <f>$M$28/'[1]Fixed data'!$C$7</f>
        <v>0</v>
      </c>
      <c r="T38" s="35">
        <f>$M$28/'[1]Fixed data'!$C$7</f>
        <v>0</v>
      </c>
      <c r="U38" s="35">
        <f>$M$28/'[1]Fixed data'!$C$7</f>
        <v>0</v>
      </c>
      <c r="V38" s="35">
        <f>$M$28/'[1]Fixed data'!$C$7</f>
        <v>0</v>
      </c>
      <c r="W38" s="35">
        <f>$M$28/'[1]Fixed data'!$C$7</f>
        <v>0</v>
      </c>
      <c r="X38" s="35">
        <f>$M$28/'[1]Fixed data'!$C$7</f>
        <v>0</v>
      </c>
      <c r="Y38" s="35">
        <f>$M$28/'[1]Fixed data'!$C$7</f>
        <v>0</v>
      </c>
      <c r="Z38" s="35">
        <f>$M$28/'[1]Fixed data'!$C$7</f>
        <v>0</v>
      </c>
      <c r="AA38" s="35">
        <f>$M$28/'[1]Fixed data'!$C$7</f>
        <v>0</v>
      </c>
      <c r="AB38" s="35">
        <f>$M$28/'[1]Fixed data'!$C$7</f>
        <v>0</v>
      </c>
      <c r="AC38" s="35">
        <f>$M$28/'[1]Fixed data'!$C$7</f>
        <v>0</v>
      </c>
      <c r="AD38" s="35">
        <f>$M$28/'[1]Fixed data'!$C$7</f>
        <v>0</v>
      </c>
      <c r="AE38" s="35">
        <f>$M$28/'[1]Fixed data'!$C$7</f>
        <v>0</v>
      </c>
      <c r="AF38" s="35">
        <f>$M$28/'[1]Fixed data'!$C$7</f>
        <v>0</v>
      </c>
      <c r="AG38" s="35">
        <f>$M$28/'[1]Fixed data'!$C$7</f>
        <v>0</v>
      </c>
      <c r="AH38" s="35">
        <f>$M$28/'[1]Fixed data'!$C$7</f>
        <v>0</v>
      </c>
      <c r="AI38" s="35">
        <f>$M$28/'[1]Fixed data'!$C$7</f>
        <v>0</v>
      </c>
      <c r="AJ38" s="35">
        <f>$M$28/'[1]Fixed data'!$C$7</f>
        <v>0</v>
      </c>
      <c r="AK38" s="35">
        <f>$M$28/'[1]Fixed data'!$C$7</f>
        <v>0</v>
      </c>
      <c r="AL38" s="35">
        <f>$M$28/'[1]Fixed data'!$C$7</f>
        <v>0</v>
      </c>
      <c r="AM38" s="35">
        <f>$M$28/'[1]Fixed data'!$C$7</f>
        <v>0</v>
      </c>
      <c r="AN38" s="35">
        <f>$M$28/'[1]Fixed data'!$C$7</f>
        <v>0</v>
      </c>
      <c r="AO38" s="35">
        <f>$M$28/'[1]Fixed data'!$C$7</f>
        <v>0</v>
      </c>
      <c r="AP38" s="35">
        <f>$M$28/'[1]Fixed data'!$C$7</f>
        <v>0</v>
      </c>
      <c r="AQ38" s="35">
        <f>$M$28/'[1]Fixed data'!$C$7</f>
        <v>0</v>
      </c>
      <c r="AR38" s="35">
        <f>$M$28/'[1]Fixed data'!$C$7</f>
        <v>0</v>
      </c>
      <c r="AS38" s="35">
        <f>$M$28/'[1]Fixed data'!$C$7</f>
        <v>0</v>
      </c>
      <c r="AT38" s="35">
        <f>$M$28/'[1]Fixed data'!$C$7</f>
        <v>0</v>
      </c>
      <c r="AU38" s="35">
        <f>$M$28/'[1]Fixed data'!$C$7</f>
        <v>0</v>
      </c>
      <c r="AV38" s="35">
        <f>$M$28/'[1]Fixed data'!$C$7</f>
        <v>0</v>
      </c>
      <c r="AW38" s="35">
        <f>$M$28/'[1]Fixed data'!$C$7</f>
        <v>0</v>
      </c>
      <c r="AX38" s="35">
        <f>$M$28/'[1]Fixed data'!$C$7</f>
        <v>0</v>
      </c>
      <c r="AY38" s="35">
        <f>$M$28/'[1]Fixed data'!$C$7</f>
        <v>0</v>
      </c>
      <c r="AZ38" s="35">
        <f>$M$28/'[1]Fixed data'!$C$7</f>
        <v>0</v>
      </c>
      <c r="BA38" s="35">
        <f>$M$28/'[1]Fixed data'!$C$7</f>
        <v>0</v>
      </c>
      <c r="BB38" s="35">
        <f>$M$28/'[1]Fixed data'!$C$7</f>
        <v>0</v>
      </c>
      <c r="BC38" s="35">
        <f>$M$28/'[1]Fixed data'!$C$7</f>
        <v>0</v>
      </c>
      <c r="BD38" s="35">
        <f>$M$28/'[1]Fixed data'!$C$7</f>
        <v>0</v>
      </c>
      <c r="BE38" s="35"/>
    </row>
    <row r="39" spans="1:57" ht="16.5" hidden="1" customHeight="1" outlineLevel="1" x14ac:dyDescent="0.35">
      <c r="A39" s="148"/>
      <c r="B39" s="9" t="s">
        <v>109</v>
      </c>
      <c r="C39" s="11" t="s">
        <v>131</v>
      </c>
      <c r="D39" s="9" t="s">
        <v>39</v>
      </c>
      <c r="F39" s="35"/>
      <c r="G39" s="35"/>
      <c r="H39" s="35"/>
      <c r="I39" s="35"/>
      <c r="J39" s="35"/>
      <c r="K39" s="35"/>
      <c r="L39" s="35"/>
      <c r="M39" s="35"/>
      <c r="N39" s="35"/>
      <c r="O39" s="35">
        <f>$N$28/'[1]Fixed data'!$C$7</f>
        <v>0</v>
      </c>
      <c r="P39" s="35">
        <f>$N$28/'[1]Fixed data'!$C$7</f>
        <v>0</v>
      </c>
      <c r="Q39" s="35">
        <f>$N$28/'[1]Fixed data'!$C$7</f>
        <v>0</v>
      </c>
      <c r="R39" s="35">
        <f>$N$28/'[1]Fixed data'!$C$7</f>
        <v>0</v>
      </c>
      <c r="S39" s="35">
        <f>$N$28/'[1]Fixed data'!$C$7</f>
        <v>0</v>
      </c>
      <c r="T39" s="35">
        <f>$N$28/'[1]Fixed data'!$C$7</f>
        <v>0</v>
      </c>
      <c r="U39" s="35">
        <f>$N$28/'[1]Fixed data'!$C$7</f>
        <v>0</v>
      </c>
      <c r="V39" s="35">
        <f>$N$28/'[1]Fixed data'!$C$7</f>
        <v>0</v>
      </c>
      <c r="W39" s="35">
        <f>$N$28/'[1]Fixed data'!$C$7</f>
        <v>0</v>
      </c>
      <c r="X39" s="35">
        <f>$N$28/'[1]Fixed data'!$C$7</f>
        <v>0</v>
      </c>
      <c r="Y39" s="35">
        <f>$N$28/'[1]Fixed data'!$C$7</f>
        <v>0</v>
      </c>
      <c r="Z39" s="35">
        <f>$N$28/'[1]Fixed data'!$C$7</f>
        <v>0</v>
      </c>
      <c r="AA39" s="35">
        <f>$N$28/'[1]Fixed data'!$C$7</f>
        <v>0</v>
      </c>
      <c r="AB39" s="35">
        <f>$N$28/'[1]Fixed data'!$C$7</f>
        <v>0</v>
      </c>
      <c r="AC39" s="35">
        <f>$N$28/'[1]Fixed data'!$C$7</f>
        <v>0</v>
      </c>
      <c r="AD39" s="35">
        <f>$N$28/'[1]Fixed data'!$C$7</f>
        <v>0</v>
      </c>
      <c r="AE39" s="35">
        <f>$N$28/'[1]Fixed data'!$C$7</f>
        <v>0</v>
      </c>
      <c r="AF39" s="35">
        <f>$N$28/'[1]Fixed data'!$C$7</f>
        <v>0</v>
      </c>
      <c r="AG39" s="35">
        <f>$N$28/'[1]Fixed data'!$C$7</f>
        <v>0</v>
      </c>
      <c r="AH39" s="35">
        <f>$N$28/'[1]Fixed data'!$C$7</f>
        <v>0</v>
      </c>
      <c r="AI39" s="35">
        <f>$N$28/'[1]Fixed data'!$C$7</f>
        <v>0</v>
      </c>
      <c r="AJ39" s="35">
        <f>$N$28/'[1]Fixed data'!$C$7</f>
        <v>0</v>
      </c>
      <c r="AK39" s="35">
        <f>$N$28/'[1]Fixed data'!$C$7</f>
        <v>0</v>
      </c>
      <c r="AL39" s="35">
        <f>$N$28/'[1]Fixed data'!$C$7</f>
        <v>0</v>
      </c>
      <c r="AM39" s="35">
        <f>$N$28/'[1]Fixed data'!$C$7</f>
        <v>0</v>
      </c>
      <c r="AN39" s="35">
        <f>$N$28/'[1]Fixed data'!$C$7</f>
        <v>0</v>
      </c>
      <c r="AO39" s="35">
        <f>$N$28/'[1]Fixed data'!$C$7</f>
        <v>0</v>
      </c>
      <c r="AP39" s="35">
        <f>$N$28/'[1]Fixed data'!$C$7</f>
        <v>0</v>
      </c>
      <c r="AQ39" s="35">
        <f>$N$28/'[1]Fixed data'!$C$7</f>
        <v>0</v>
      </c>
      <c r="AR39" s="35">
        <f>$N$28/'[1]Fixed data'!$C$7</f>
        <v>0</v>
      </c>
      <c r="AS39" s="35">
        <f>$N$28/'[1]Fixed data'!$C$7</f>
        <v>0</v>
      </c>
      <c r="AT39" s="35">
        <f>$N$28/'[1]Fixed data'!$C$7</f>
        <v>0</v>
      </c>
      <c r="AU39" s="35">
        <f>$N$28/'[1]Fixed data'!$C$7</f>
        <v>0</v>
      </c>
      <c r="AV39" s="35">
        <f>$N$28/'[1]Fixed data'!$C$7</f>
        <v>0</v>
      </c>
      <c r="AW39" s="35">
        <f>$N$28/'[1]Fixed data'!$C$7</f>
        <v>0</v>
      </c>
      <c r="AX39" s="35">
        <f>$N$28/'[1]Fixed data'!$C$7</f>
        <v>0</v>
      </c>
      <c r="AY39" s="35">
        <f>$N$28/'[1]Fixed data'!$C$7</f>
        <v>0</v>
      </c>
      <c r="AZ39" s="35">
        <f>$N$28/'[1]Fixed data'!$C$7</f>
        <v>0</v>
      </c>
      <c r="BA39" s="35">
        <f>$N$28/'[1]Fixed data'!$C$7</f>
        <v>0</v>
      </c>
      <c r="BB39" s="35">
        <f>$N$28/'[1]Fixed data'!$C$7</f>
        <v>0</v>
      </c>
      <c r="BC39" s="35">
        <f>$N$28/'[1]Fixed data'!$C$7</f>
        <v>0</v>
      </c>
      <c r="BD39" s="35">
        <f>$N$28/'[1]Fixed data'!$C$7</f>
        <v>0</v>
      </c>
    </row>
    <row r="40" spans="1:57" ht="16.5" hidden="1" customHeight="1" outlineLevel="1" x14ac:dyDescent="0.35">
      <c r="A40" s="148"/>
      <c r="B40" s="9" t="s">
        <v>110</v>
      </c>
      <c r="C40" s="11" t="s">
        <v>132</v>
      </c>
      <c r="D40" s="9" t="s">
        <v>39</v>
      </c>
      <c r="F40" s="35"/>
      <c r="G40" s="35"/>
      <c r="H40" s="35"/>
      <c r="I40" s="35"/>
      <c r="J40" s="35"/>
      <c r="K40" s="35"/>
      <c r="L40" s="35"/>
      <c r="M40" s="35"/>
      <c r="N40" s="35"/>
      <c r="O40" s="35"/>
      <c r="P40" s="35">
        <f>$O$28/'[1]Fixed data'!$C$7</f>
        <v>0</v>
      </c>
      <c r="Q40" s="35">
        <f>$O$28/'[1]Fixed data'!$C$7</f>
        <v>0</v>
      </c>
      <c r="R40" s="35">
        <f>$O$28/'[1]Fixed data'!$C$7</f>
        <v>0</v>
      </c>
      <c r="S40" s="35">
        <f>$O$28/'[1]Fixed data'!$C$7</f>
        <v>0</v>
      </c>
      <c r="T40" s="35">
        <f>$O$28/'[1]Fixed data'!$C$7</f>
        <v>0</v>
      </c>
      <c r="U40" s="35">
        <f>$O$28/'[1]Fixed data'!$C$7</f>
        <v>0</v>
      </c>
      <c r="V40" s="35">
        <f>$O$28/'[1]Fixed data'!$C$7</f>
        <v>0</v>
      </c>
      <c r="W40" s="35">
        <f>$O$28/'[1]Fixed data'!$C$7</f>
        <v>0</v>
      </c>
      <c r="X40" s="35">
        <f>$O$28/'[1]Fixed data'!$C$7</f>
        <v>0</v>
      </c>
      <c r="Y40" s="35">
        <f>$O$28/'[1]Fixed data'!$C$7</f>
        <v>0</v>
      </c>
      <c r="Z40" s="35">
        <f>$O$28/'[1]Fixed data'!$C$7</f>
        <v>0</v>
      </c>
      <c r="AA40" s="35">
        <f>$O$28/'[1]Fixed data'!$C$7</f>
        <v>0</v>
      </c>
      <c r="AB40" s="35">
        <f>$O$28/'[1]Fixed data'!$C$7</f>
        <v>0</v>
      </c>
      <c r="AC40" s="35">
        <f>$O$28/'[1]Fixed data'!$C$7</f>
        <v>0</v>
      </c>
      <c r="AD40" s="35">
        <f>$O$28/'[1]Fixed data'!$C$7</f>
        <v>0</v>
      </c>
      <c r="AE40" s="35">
        <f>$O$28/'[1]Fixed data'!$C$7</f>
        <v>0</v>
      </c>
      <c r="AF40" s="35">
        <f>$O$28/'[1]Fixed data'!$C$7</f>
        <v>0</v>
      </c>
      <c r="AG40" s="35">
        <f>$O$28/'[1]Fixed data'!$C$7</f>
        <v>0</v>
      </c>
      <c r="AH40" s="35">
        <f>$O$28/'[1]Fixed data'!$C$7</f>
        <v>0</v>
      </c>
      <c r="AI40" s="35">
        <f>$O$28/'[1]Fixed data'!$C$7</f>
        <v>0</v>
      </c>
      <c r="AJ40" s="35">
        <f>$O$28/'[1]Fixed data'!$C$7</f>
        <v>0</v>
      </c>
      <c r="AK40" s="35">
        <f>$O$28/'[1]Fixed data'!$C$7</f>
        <v>0</v>
      </c>
      <c r="AL40" s="35">
        <f>$O$28/'[1]Fixed data'!$C$7</f>
        <v>0</v>
      </c>
      <c r="AM40" s="35">
        <f>$O$28/'[1]Fixed data'!$C$7</f>
        <v>0</v>
      </c>
      <c r="AN40" s="35">
        <f>$O$28/'[1]Fixed data'!$C$7</f>
        <v>0</v>
      </c>
      <c r="AO40" s="35">
        <f>$O$28/'[1]Fixed data'!$C$7</f>
        <v>0</v>
      </c>
      <c r="AP40" s="35">
        <f>$O$28/'[1]Fixed data'!$C$7</f>
        <v>0</v>
      </c>
      <c r="AQ40" s="35">
        <f>$O$28/'[1]Fixed data'!$C$7</f>
        <v>0</v>
      </c>
      <c r="AR40" s="35">
        <f>$O$28/'[1]Fixed data'!$C$7</f>
        <v>0</v>
      </c>
      <c r="AS40" s="35">
        <f>$O$28/'[1]Fixed data'!$C$7</f>
        <v>0</v>
      </c>
      <c r="AT40" s="35">
        <f>$O$28/'[1]Fixed data'!$C$7</f>
        <v>0</v>
      </c>
      <c r="AU40" s="35">
        <f>$O$28/'[1]Fixed data'!$C$7</f>
        <v>0</v>
      </c>
      <c r="AV40" s="35">
        <f>$O$28/'[1]Fixed data'!$C$7</f>
        <v>0</v>
      </c>
      <c r="AW40" s="35">
        <f>$O$28/'[1]Fixed data'!$C$7</f>
        <v>0</v>
      </c>
      <c r="AX40" s="35">
        <f>$O$28/'[1]Fixed data'!$C$7</f>
        <v>0</v>
      </c>
      <c r="AY40" s="35">
        <f>$O$28/'[1]Fixed data'!$C$7</f>
        <v>0</v>
      </c>
      <c r="AZ40" s="35">
        <f>$O$28/'[1]Fixed data'!$C$7</f>
        <v>0</v>
      </c>
      <c r="BA40" s="35">
        <f>$O$28/'[1]Fixed data'!$C$7</f>
        <v>0</v>
      </c>
      <c r="BB40" s="35">
        <f>$O$28/'[1]Fixed data'!$C$7</f>
        <v>0</v>
      </c>
      <c r="BC40" s="35">
        <f>$O$28/'[1]Fixed data'!$C$7</f>
        <v>0</v>
      </c>
      <c r="BD40" s="35">
        <f>$O$28/'[1]Fixed data'!$C$7</f>
        <v>0</v>
      </c>
    </row>
    <row r="41" spans="1:57" ht="16.5" hidden="1" customHeight="1" outlineLevel="1" x14ac:dyDescent="0.35">
      <c r="A41" s="148"/>
      <c r="B41" s="9" t="s">
        <v>111</v>
      </c>
      <c r="C41" s="11" t="s">
        <v>133</v>
      </c>
      <c r="D41" s="9" t="s">
        <v>39</v>
      </c>
      <c r="F41" s="35"/>
      <c r="G41" s="35"/>
      <c r="H41" s="35"/>
      <c r="I41" s="35"/>
      <c r="J41" s="35"/>
      <c r="K41" s="35"/>
      <c r="L41" s="35"/>
      <c r="M41" s="35"/>
      <c r="N41" s="35"/>
      <c r="O41" s="35"/>
      <c r="P41" s="35"/>
      <c r="Q41" s="35">
        <f>$P$28/'[1]Fixed data'!$C$7</f>
        <v>0</v>
      </c>
      <c r="R41" s="35">
        <f>$P$28/'[1]Fixed data'!$C$7</f>
        <v>0</v>
      </c>
      <c r="S41" s="35">
        <f>$P$28/'[1]Fixed data'!$C$7</f>
        <v>0</v>
      </c>
      <c r="T41" s="35">
        <f>$P$28/'[1]Fixed data'!$C$7</f>
        <v>0</v>
      </c>
      <c r="U41" s="35">
        <f>$P$28/'[1]Fixed data'!$C$7</f>
        <v>0</v>
      </c>
      <c r="V41" s="35">
        <f>$P$28/'[1]Fixed data'!$C$7</f>
        <v>0</v>
      </c>
      <c r="W41" s="35">
        <f>$P$28/'[1]Fixed data'!$C$7</f>
        <v>0</v>
      </c>
      <c r="X41" s="35">
        <f>$P$28/'[1]Fixed data'!$C$7</f>
        <v>0</v>
      </c>
      <c r="Y41" s="35">
        <f>$P$28/'[1]Fixed data'!$C$7</f>
        <v>0</v>
      </c>
      <c r="Z41" s="35">
        <f>$P$28/'[1]Fixed data'!$C$7</f>
        <v>0</v>
      </c>
      <c r="AA41" s="35">
        <f>$P$28/'[1]Fixed data'!$C$7</f>
        <v>0</v>
      </c>
      <c r="AB41" s="35">
        <f>$P$28/'[1]Fixed data'!$C$7</f>
        <v>0</v>
      </c>
      <c r="AC41" s="35">
        <f>$P$28/'[1]Fixed data'!$C$7</f>
        <v>0</v>
      </c>
      <c r="AD41" s="35">
        <f>$P$28/'[1]Fixed data'!$C$7</f>
        <v>0</v>
      </c>
      <c r="AE41" s="35">
        <f>$P$28/'[1]Fixed data'!$C$7</f>
        <v>0</v>
      </c>
      <c r="AF41" s="35">
        <f>$P$28/'[1]Fixed data'!$C$7</f>
        <v>0</v>
      </c>
      <c r="AG41" s="35">
        <f>$P$28/'[1]Fixed data'!$C$7</f>
        <v>0</v>
      </c>
      <c r="AH41" s="35">
        <f>$P$28/'[1]Fixed data'!$C$7</f>
        <v>0</v>
      </c>
      <c r="AI41" s="35">
        <f>$P$28/'[1]Fixed data'!$C$7</f>
        <v>0</v>
      </c>
      <c r="AJ41" s="35">
        <f>$P$28/'[1]Fixed data'!$C$7</f>
        <v>0</v>
      </c>
      <c r="AK41" s="35">
        <f>$P$28/'[1]Fixed data'!$C$7</f>
        <v>0</v>
      </c>
      <c r="AL41" s="35">
        <f>$P$28/'[1]Fixed data'!$C$7</f>
        <v>0</v>
      </c>
      <c r="AM41" s="35">
        <f>$P$28/'[1]Fixed data'!$C$7</f>
        <v>0</v>
      </c>
      <c r="AN41" s="35">
        <f>$P$28/'[1]Fixed data'!$C$7</f>
        <v>0</v>
      </c>
      <c r="AO41" s="35">
        <f>$P$28/'[1]Fixed data'!$C$7</f>
        <v>0</v>
      </c>
      <c r="AP41" s="35">
        <f>$P$28/'[1]Fixed data'!$C$7</f>
        <v>0</v>
      </c>
      <c r="AQ41" s="35">
        <f>$P$28/'[1]Fixed data'!$C$7</f>
        <v>0</v>
      </c>
      <c r="AR41" s="35">
        <f>$P$28/'[1]Fixed data'!$C$7</f>
        <v>0</v>
      </c>
      <c r="AS41" s="35">
        <f>$P$28/'[1]Fixed data'!$C$7</f>
        <v>0</v>
      </c>
      <c r="AT41" s="35">
        <f>$P$28/'[1]Fixed data'!$C$7</f>
        <v>0</v>
      </c>
      <c r="AU41" s="35">
        <f>$P$28/'[1]Fixed data'!$C$7</f>
        <v>0</v>
      </c>
      <c r="AV41" s="35">
        <f>$P$28/'[1]Fixed data'!$C$7</f>
        <v>0</v>
      </c>
      <c r="AW41" s="35">
        <f>$P$28/'[1]Fixed data'!$C$7</f>
        <v>0</v>
      </c>
      <c r="AX41" s="35">
        <f>$P$28/'[1]Fixed data'!$C$7</f>
        <v>0</v>
      </c>
      <c r="AY41" s="35">
        <f>$P$28/'[1]Fixed data'!$C$7</f>
        <v>0</v>
      </c>
      <c r="AZ41" s="35">
        <f>$P$28/'[1]Fixed data'!$C$7</f>
        <v>0</v>
      </c>
      <c r="BA41" s="35">
        <f>$P$28/'[1]Fixed data'!$C$7</f>
        <v>0</v>
      </c>
      <c r="BB41" s="35">
        <f>$P$28/'[1]Fixed data'!$C$7</f>
        <v>0</v>
      </c>
      <c r="BC41" s="35">
        <f>$P$28/'[1]Fixed data'!$C$7</f>
        <v>0</v>
      </c>
      <c r="BD41" s="35">
        <f>$P$28/'[1]Fixed data'!$C$7</f>
        <v>0</v>
      </c>
    </row>
    <row r="42" spans="1:57" ht="16.5" hidden="1" customHeight="1" outlineLevel="1" x14ac:dyDescent="0.35">
      <c r="A42" s="148"/>
      <c r="B42" s="9" t="s">
        <v>112</v>
      </c>
      <c r="C42" s="11" t="s">
        <v>134</v>
      </c>
      <c r="D42" s="9" t="s">
        <v>39</v>
      </c>
      <c r="F42" s="35"/>
      <c r="G42" s="35"/>
      <c r="H42" s="35"/>
      <c r="I42" s="35"/>
      <c r="J42" s="35"/>
      <c r="K42" s="35"/>
      <c r="L42" s="35"/>
      <c r="M42" s="35"/>
      <c r="N42" s="35"/>
      <c r="O42" s="35"/>
      <c r="P42" s="35"/>
      <c r="Q42" s="35"/>
      <c r="R42" s="35">
        <f>$Q$28/'[1]Fixed data'!$C$7</f>
        <v>0</v>
      </c>
      <c r="S42" s="35">
        <f>$Q$28/'[1]Fixed data'!$C$7</f>
        <v>0</v>
      </c>
      <c r="T42" s="35">
        <f>$Q$28/'[1]Fixed data'!$C$7</f>
        <v>0</v>
      </c>
      <c r="U42" s="35">
        <f>$Q$28/'[1]Fixed data'!$C$7</f>
        <v>0</v>
      </c>
      <c r="V42" s="35">
        <f>$Q$28/'[1]Fixed data'!$C$7</f>
        <v>0</v>
      </c>
      <c r="W42" s="35">
        <f>$Q$28/'[1]Fixed data'!$C$7</f>
        <v>0</v>
      </c>
      <c r="X42" s="35">
        <f>$Q$28/'[1]Fixed data'!$C$7</f>
        <v>0</v>
      </c>
      <c r="Y42" s="35">
        <f>$Q$28/'[1]Fixed data'!$C$7</f>
        <v>0</v>
      </c>
      <c r="Z42" s="35">
        <f>$Q$28/'[1]Fixed data'!$C$7</f>
        <v>0</v>
      </c>
      <c r="AA42" s="35">
        <f>$Q$28/'[1]Fixed data'!$C$7</f>
        <v>0</v>
      </c>
      <c r="AB42" s="35">
        <f>$Q$28/'[1]Fixed data'!$C$7</f>
        <v>0</v>
      </c>
      <c r="AC42" s="35">
        <f>$Q$28/'[1]Fixed data'!$C$7</f>
        <v>0</v>
      </c>
      <c r="AD42" s="35">
        <f>$Q$28/'[1]Fixed data'!$C$7</f>
        <v>0</v>
      </c>
      <c r="AE42" s="35">
        <f>$Q$28/'[1]Fixed data'!$C$7</f>
        <v>0</v>
      </c>
      <c r="AF42" s="35">
        <f>$Q$28/'[1]Fixed data'!$C$7</f>
        <v>0</v>
      </c>
      <c r="AG42" s="35">
        <f>$Q$28/'[1]Fixed data'!$C$7</f>
        <v>0</v>
      </c>
      <c r="AH42" s="35">
        <f>$Q$28/'[1]Fixed data'!$C$7</f>
        <v>0</v>
      </c>
      <c r="AI42" s="35">
        <f>$Q$28/'[1]Fixed data'!$C$7</f>
        <v>0</v>
      </c>
      <c r="AJ42" s="35">
        <f>$Q$28/'[1]Fixed data'!$C$7</f>
        <v>0</v>
      </c>
      <c r="AK42" s="35">
        <f>$Q$28/'[1]Fixed data'!$C$7</f>
        <v>0</v>
      </c>
      <c r="AL42" s="35">
        <f>$Q$28/'[1]Fixed data'!$C$7</f>
        <v>0</v>
      </c>
      <c r="AM42" s="35">
        <f>$Q$28/'[1]Fixed data'!$C$7</f>
        <v>0</v>
      </c>
      <c r="AN42" s="35">
        <f>$Q$28/'[1]Fixed data'!$C$7</f>
        <v>0</v>
      </c>
      <c r="AO42" s="35">
        <f>$Q$28/'[1]Fixed data'!$C$7</f>
        <v>0</v>
      </c>
      <c r="AP42" s="35">
        <f>$Q$28/'[1]Fixed data'!$C$7</f>
        <v>0</v>
      </c>
      <c r="AQ42" s="35">
        <f>$Q$28/'[1]Fixed data'!$C$7</f>
        <v>0</v>
      </c>
      <c r="AR42" s="35">
        <f>$Q$28/'[1]Fixed data'!$C$7</f>
        <v>0</v>
      </c>
      <c r="AS42" s="35">
        <f>$Q$28/'[1]Fixed data'!$C$7</f>
        <v>0</v>
      </c>
      <c r="AT42" s="35">
        <f>$Q$28/'[1]Fixed data'!$C$7</f>
        <v>0</v>
      </c>
      <c r="AU42" s="35">
        <f>$Q$28/'[1]Fixed data'!$C$7</f>
        <v>0</v>
      </c>
      <c r="AV42" s="35">
        <f>$Q$28/'[1]Fixed data'!$C$7</f>
        <v>0</v>
      </c>
      <c r="AW42" s="35">
        <f>$Q$28/'[1]Fixed data'!$C$7</f>
        <v>0</v>
      </c>
      <c r="AX42" s="35">
        <f>$Q$28/'[1]Fixed data'!$C$7</f>
        <v>0</v>
      </c>
      <c r="AY42" s="35">
        <f>$Q$28/'[1]Fixed data'!$C$7</f>
        <v>0</v>
      </c>
      <c r="AZ42" s="35">
        <f>$Q$28/'[1]Fixed data'!$C$7</f>
        <v>0</v>
      </c>
      <c r="BA42" s="35">
        <f>$Q$28/'[1]Fixed data'!$C$7</f>
        <v>0</v>
      </c>
      <c r="BB42" s="35">
        <f>$Q$28/'[1]Fixed data'!$C$7</f>
        <v>0</v>
      </c>
      <c r="BC42" s="35">
        <f>$Q$28/'[1]Fixed data'!$C$7</f>
        <v>0</v>
      </c>
      <c r="BD42" s="35">
        <f>$Q$28/'[1]Fixed data'!$C$7</f>
        <v>0</v>
      </c>
    </row>
    <row r="43" spans="1:57" ht="16.5" hidden="1" customHeight="1" outlineLevel="1" x14ac:dyDescent="0.35">
      <c r="A43" s="148"/>
      <c r="B43" s="9" t="s">
        <v>113</v>
      </c>
      <c r="C43" s="11" t="s">
        <v>135</v>
      </c>
      <c r="D43" s="9" t="s">
        <v>39</v>
      </c>
      <c r="F43" s="35"/>
      <c r="G43" s="35"/>
      <c r="H43" s="35"/>
      <c r="I43" s="35"/>
      <c r="J43" s="35"/>
      <c r="K43" s="35"/>
      <c r="L43" s="35"/>
      <c r="M43" s="35"/>
      <c r="N43" s="35"/>
      <c r="O43" s="35"/>
      <c r="P43" s="35"/>
      <c r="Q43" s="35"/>
      <c r="R43" s="35"/>
      <c r="S43" s="35">
        <f>$R$28/'[1]Fixed data'!$C$7</f>
        <v>0</v>
      </c>
      <c r="T43" s="35">
        <f>$R$28/'[1]Fixed data'!$C$7</f>
        <v>0</v>
      </c>
      <c r="U43" s="35">
        <f>$R$28/'[1]Fixed data'!$C$7</f>
        <v>0</v>
      </c>
      <c r="V43" s="35">
        <f>$R$28/'[1]Fixed data'!$C$7</f>
        <v>0</v>
      </c>
      <c r="W43" s="35">
        <f>$R$28/'[1]Fixed data'!$C$7</f>
        <v>0</v>
      </c>
      <c r="X43" s="35">
        <f>$R$28/'[1]Fixed data'!$C$7</f>
        <v>0</v>
      </c>
      <c r="Y43" s="35">
        <f>$R$28/'[1]Fixed data'!$C$7</f>
        <v>0</v>
      </c>
      <c r="Z43" s="35">
        <f>$R$28/'[1]Fixed data'!$C$7</f>
        <v>0</v>
      </c>
      <c r="AA43" s="35">
        <f>$R$28/'[1]Fixed data'!$C$7</f>
        <v>0</v>
      </c>
      <c r="AB43" s="35">
        <f>$R$28/'[1]Fixed data'!$C$7</f>
        <v>0</v>
      </c>
      <c r="AC43" s="35">
        <f>$R$28/'[1]Fixed data'!$C$7</f>
        <v>0</v>
      </c>
      <c r="AD43" s="35">
        <f>$R$28/'[1]Fixed data'!$C$7</f>
        <v>0</v>
      </c>
      <c r="AE43" s="35">
        <f>$R$28/'[1]Fixed data'!$C$7</f>
        <v>0</v>
      </c>
      <c r="AF43" s="35">
        <f>$R$28/'[1]Fixed data'!$C$7</f>
        <v>0</v>
      </c>
      <c r="AG43" s="35">
        <f>$R$28/'[1]Fixed data'!$C$7</f>
        <v>0</v>
      </c>
      <c r="AH43" s="35">
        <f>$R$28/'[1]Fixed data'!$C$7</f>
        <v>0</v>
      </c>
      <c r="AI43" s="35">
        <f>$R$28/'[1]Fixed data'!$C$7</f>
        <v>0</v>
      </c>
      <c r="AJ43" s="35">
        <f>$R$28/'[1]Fixed data'!$C$7</f>
        <v>0</v>
      </c>
      <c r="AK43" s="35">
        <f>$R$28/'[1]Fixed data'!$C$7</f>
        <v>0</v>
      </c>
      <c r="AL43" s="35">
        <f>$R$28/'[1]Fixed data'!$C$7</f>
        <v>0</v>
      </c>
      <c r="AM43" s="35">
        <f>$R$28/'[1]Fixed data'!$C$7</f>
        <v>0</v>
      </c>
      <c r="AN43" s="35">
        <f>$R$28/'[1]Fixed data'!$C$7</f>
        <v>0</v>
      </c>
      <c r="AO43" s="35">
        <f>$R$28/'[1]Fixed data'!$C$7</f>
        <v>0</v>
      </c>
      <c r="AP43" s="35">
        <f>$R$28/'[1]Fixed data'!$C$7</f>
        <v>0</v>
      </c>
      <c r="AQ43" s="35">
        <f>$R$28/'[1]Fixed data'!$C$7</f>
        <v>0</v>
      </c>
      <c r="AR43" s="35">
        <f>$R$28/'[1]Fixed data'!$C$7</f>
        <v>0</v>
      </c>
      <c r="AS43" s="35">
        <f>$R$28/'[1]Fixed data'!$C$7</f>
        <v>0</v>
      </c>
      <c r="AT43" s="35">
        <f>$R$28/'[1]Fixed data'!$C$7</f>
        <v>0</v>
      </c>
      <c r="AU43" s="35">
        <f>$R$28/'[1]Fixed data'!$C$7</f>
        <v>0</v>
      </c>
      <c r="AV43" s="35">
        <f>$R$28/'[1]Fixed data'!$C$7</f>
        <v>0</v>
      </c>
      <c r="AW43" s="35">
        <f>$R$28/'[1]Fixed data'!$C$7</f>
        <v>0</v>
      </c>
      <c r="AX43" s="35">
        <f>$R$28/'[1]Fixed data'!$C$7</f>
        <v>0</v>
      </c>
      <c r="AY43" s="35">
        <f>$R$28/'[1]Fixed data'!$C$7</f>
        <v>0</v>
      </c>
      <c r="AZ43" s="35">
        <f>$R$28/'[1]Fixed data'!$C$7</f>
        <v>0</v>
      </c>
      <c r="BA43" s="35">
        <f>$R$28/'[1]Fixed data'!$C$7</f>
        <v>0</v>
      </c>
      <c r="BB43" s="35">
        <f>$R$28/'[1]Fixed data'!$C$7</f>
        <v>0</v>
      </c>
      <c r="BC43" s="35">
        <f>$R$28/'[1]Fixed data'!$C$7</f>
        <v>0</v>
      </c>
      <c r="BD43" s="35">
        <f>$R$28/'[1]Fixed data'!$C$7</f>
        <v>0</v>
      </c>
    </row>
    <row r="44" spans="1:57" ht="16.5" hidden="1" customHeight="1" outlineLevel="1" x14ac:dyDescent="0.35">
      <c r="A44" s="148"/>
      <c r="B44" s="9" t="s">
        <v>114</v>
      </c>
      <c r="C44" s="11" t="s">
        <v>136</v>
      </c>
      <c r="D44" s="9" t="s">
        <v>39</v>
      </c>
      <c r="F44" s="35"/>
      <c r="G44" s="35"/>
      <c r="H44" s="35"/>
      <c r="I44" s="35"/>
      <c r="J44" s="35"/>
      <c r="K44" s="35"/>
      <c r="L44" s="35"/>
      <c r="M44" s="35"/>
      <c r="N44" s="35"/>
      <c r="O44" s="35"/>
      <c r="P44" s="35"/>
      <c r="Q44" s="35"/>
      <c r="R44" s="35"/>
      <c r="S44" s="35"/>
      <c r="T44" s="35">
        <f>$S$28/'[1]Fixed data'!$C$7</f>
        <v>0</v>
      </c>
      <c r="U44" s="35">
        <f>$S$28/'[1]Fixed data'!$C$7</f>
        <v>0</v>
      </c>
      <c r="V44" s="35">
        <f>$S$28/'[1]Fixed data'!$C$7</f>
        <v>0</v>
      </c>
      <c r="W44" s="35">
        <f>$S$28/'[1]Fixed data'!$C$7</f>
        <v>0</v>
      </c>
      <c r="X44" s="35">
        <f>$S$28/'[1]Fixed data'!$C$7</f>
        <v>0</v>
      </c>
      <c r="Y44" s="35">
        <f>$S$28/'[1]Fixed data'!$C$7</f>
        <v>0</v>
      </c>
      <c r="Z44" s="35">
        <f>$S$28/'[1]Fixed data'!$C$7</f>
        <v>0</v>
      </c>
      <c r="AA44" s="35">
        <f>$S$28/'[1]Fixed data'!$C$7</f>
        <v>0</v>
      </c>
      <c r="AB44" s="35">
        <f>$S$28/'[1]Fixed data'!$C$7</f>
        <v>0</v>
      </c>
      <c r="AC44" s="35">
        <f>$S$28/'[1]Fixed data'!$C$7</f>
        <v>0</v>
      </c>
      <c r="AD44" s="35">
        <f>$S$28/'[1]Fixed data'!$C$7</f>
        <v>0</v>
      </c>
      <c r="AE44" s="35">
        <f>$S$28/'[1]Fixed data'!$C$7</f>
        <v>0</v>
      </c>
      <c r="AF44" s="35">
        <f>$S$28/'[1]Fixed data'!$C$7</f>
        <v>0</v>
      </c>
      <c r="AG44" s="35">
        <f>$S$28/'[1]Fixed data'!$C$7</f>
        <v>0</v>
      </c>
      <c r="AH44" s="35">
        <f>$S$28/'[1]Fixed data'!$C$7</f>
        <v>0</v>
      </c>
      <c r="AI44" s="35">
        <f>$S$28/'[1]Fixed data'!$C$7</f>
        <v>0</v>
      </c>
      <c r="AJ44" s="35">
        <f>$S$28/'[1]Fixed data'!$C$7</f>
        <v>0</v>
      </c>
      <c r="AK44" s="35">
        <f>$S$28/'[1]Fixed data'!$C$7</f>
        <v>0</v>
      </c>
      <c r="AL44" s="35">
        <f>$S$28/'[1]Fixed data'!$C$7</f>
        <v>0</v>
      </c>
      <c r="AM44" s="35">
        <f>$S$28/'[1]Fixed data'!$C$7</f>
        <v>0</v>
      </c>
      <c r="AN44" s="35">
        <f>$S$28/'[1]Fixed data'!$C$7</f>
        <v>0</v>
      </c>
      <c r="AO44" s="35">
        <f>$S$28/'[1]Fixed data'!$C$7</f>
        <v>0</v>
      </c>
      <c r="AP44" s="35">
        <f>$S$28/'[1]Fixed data'!$C$7</f>
        <v>0</v>
      </c>
      <c r="AQ44" s="35">
        <f>$S$28/'[1]Fixed data'!$C$7</f>
        <v>0</v>
      </c>
      <c r="AR44" s="35">
        <f>$S$28/'[1]Fixed data'!$C$7</f>
        <v>0</v>
      </c>
      <c r="AS44" s="35">
        <f>$S$28/'[1]Fixed data'!$C$7</f>
        <v>0</v>
      </c>
      <c r="AT44" s="35">
        <f>$S$28/'[1]Fixed data'!$C$7</f>
        <v>0</v>
      </c>
      <c r="AU44" s="35">
        <f>$S$28/'[1]Fixed data'!$C$7</f>
        <v>0</v>
      </c>
      <c r="AV44" s="35">
        <f>$S$28/'[1]Fixed data'!$C$7</f>
        <v>0</v>
      </c>
      <c r="AW44" s="35">
        <f>$S$28/'[1]Fixed data'!$C$7</f>
        <v>0</v>
      </c>
      <c r="AX44" s="35">
        <f>$S$28/'[1]Fixed data'!$C$7</f>
        <v>0</v>
      </c>
      <c r="AY44" s="35">
        <f>$S$28/'[1]Fixed data'!$C$7</f>
        <v>0</v>
      </c>
      <c r="AZ44" s="35">
        <f>$S$28/'[1]Fixed data'!$C$7</f>
        <v>0</v>
      </c>
      <c r="BA44" s="35">
        <f>$S$28/'[1]Fixed data'!$C$7</f>
        <v>0</v>
      </c>
      <c r="BB44" s="35">
        <f>$S$28/'[1]Fixed data'!$C$7</f>
        <v>0</v>
      </c>
      <c r="BC44" s="35">
        <f>$S$28/'[1]Fixed data'!$C$7</f>
        <v>0</v>
      </c>
      <c r="BD44" s="35">
        <f>$S$28/'[1]Fixed data'!$C$7</f>
        <v>0</v>
      </c>
    </row>
    <row r="45" spans="1:57" ht="16.5" hidden="1" customHeight="1" outlineLevel="1" x14ac:dyDescent="0.35">
      <c r="A45" s="148"/>
      <c r="B45" s="9" t="s">
        <v>115</v>
      </c>
      <c r="C45" s="11" t="s">
        <v>137</v>
      </c>
      <c r="D45" s="9" t="s">
        <v>39</v>
      </c>
      <c r="F45" s="35"/>
      <c r="G45" s="35"/>
      <c r="H45" s="35"/>
      <c r="I45" s="35"/>
      <c r="J45" s="35"/>
      <c r="K45" s="35"/>
      <c r="L45" s="35"/>
      <c r="M45" s="35"/>
      <c r="N45" s="35"/>
      <c r="O45" s="35"/>
      <c r="P45" s="35"/>
      <c r="Q45" s="35"/>
      <c r="R45" s="35"/>
      <c r="S45" s="35"/>
      <c r="T45" s="35"/>
      <c r="U45" s="35">
        <f>$T$28/'[1]Fixed data'!$C$7</f>
        <v>0</v>
      </c>
      <c r="V45" s="35">
        <f>$T$28/'[1]Fixed data'!$C$7</f>
        <v>0</v>
      </c>
      <c r="W45" s="35">
        <f>$T$28/'[1]Fixed data'!$C$7</f>
        <v>0</v>
      </c>
      <c r="X45" s="35">
        <f>$T$28/'[1]Fixed data'!$C$7</f>
        <v>0</v>
      </c>
      <c r="Y45" s="35">
        <f>$T$28/'[1]Fixed data'!$C$7</f>
        <v>0</v>
      </c>
      <c r="Z45" s="35">
        <f>$T$28/'[1]Fixed data'!$C$7</f>
        <v>0</v>
      </c>
      <c r="AA45" s="35">
        <f>$T$28/'[1]Fixed data'!$C$7</f>
        <v>0</v>
      </c>
      <c r="AB45" s="35">
        <f>$T$28/'[1]Fixed data'!$C$7</f>
        <v>0</v>
      </c>
      <c r="AC45" s="35">
        <f>$T$28/'[1]Fixed data'!$C$7</f>
        <v>0</v>
      </c>
      <c r="AD45" s="35">
        <f>$T$28/'[1]Fixed data'!$C$7</f>
        <v>0</v>
      </c>
      <c r="AE45" s="35">
        <f>$T$28/'[1]Fixed data'!$C$7</f>
        <v>0</v>
      </c>
      <c r="AF45" s="35">
        <f>$T$28/'[1]Fixed data'!$C$7</f>
        <v>0</v>
      </c>
      <c r="AG45" s="35">
        <f>$T$28/'[1]Fixed data'!$C$7</f>
        <v>0</v>
      </c>
      <c r="AH45" s="35">
        <f>$T$28/'[1]Fixed data'!$C$7</f>
        <v>0</v>
      </c>
      <c r="AI45" s="35">
        <f>$T$28/'[1]Fixed data'!$C$7</f>
        <v>0</v>
      </c>
      <c r="AJ45" s="35">
        <f>$T$28/'[1]Fixed data'!$C$7</f>
        <v>0</v>
      </c>
      <c r="AK45" s="35">
        <f>$T$28/'[1]Fixed data'!$C$7</f>
        <v>0</v>
      </c>
      <c r="AL45" s="35">
        <f>$T$28/'[1]Fixed data'!$C$7</f>
        <v>0</v>
      </c>
      <c r="AM45" s="35">
        <f>$T$28/'[1]Fixed data'!$C$7</f>
        <v>0</v>
      </c>
      <c r="AN45" s="35">
        <f>$T$28/'[1]Fixed data'!$C$7</f>
        <v>0</v>
      </c>
      <c r="AO45" s="35">
        <f>$T$28/'[1]Fixed data'!$C$7</f>
        <v>0</v>
      </c>
      <c r="AP45" s="35">
        <f>$T$28/'[1]Fixed data'!$C$7</f>
        <v>0</v>
      </c>
      <c r="AQ45" s="35">
        <f>$T$28/'[1]Fixed data'!$C$7</f>
        <v>0</v>
      </c>
      <c r="AR45" s="35">
        <f>$T$28/'[1]Fixed data'!$C$7</f>
        <v>0</v>
      </c>
      <c r="AS45" s="35">
        <f>$T$28/'[1]Fixed data'!$C$7</f>
        <v>0</v>
      </c>
      <c r="AT45" s="35">
        <f>$T$28/'[1]Fixed data'!$C$7</f>
        <v>0</v>
      </c>
      <c r="AU45" s="35">
        <f>$T$28/'[1]Fixed data'!$C$7</f>
        <v>0</v>
      </c>
      <c r="AV45" s="35">
        <f>$T$28/'[1]Fixed data'!$C$7</f>
        <v>0</v>
      </c>
      <c r="AW45" s="35">
        <f>$T$28/'[1]Fixed data'!$C$7</f>
        <v>0</v>
      </c>
      <c r="AX45" s="35">
        <f>$T$28/'[1]Fixed data'!$C$7</f>
        <v>0</v>
      </c>
      <c r="AY45" s="35">
        <f>$T$28/'[1]Fixed data'!$C$7</f>
        <v>0</v>
      </c>
      <c r="AZ45" s="35">
        <f>$T$28/'[1]Fixed data'!$C$7</f>
        <v>0</v>
      </c>
      <c r="BA45" s="35">
        <f>$T$28/'[1]Fixed data'!$C$7</f>
        <v>0</v>
      </c>
      <c r="BB45" s="35">
        <f>$T$28/'[1]Fixed data'!$C$7</f>
        <v>0</v>
      </c>
      <c r="BC45" s="35">
        <f>$T$28/'[1]Fixed data'!$C$7</f>
        <v>0</v>
      </c>
      <c r="BD45" s="35">
        <f>$T$28/'[1]Fixed data'!$C$7</f>
        <v>0</v>
      </c>
    </row>
    <row r="46" spans="1:57" ht="16.5" hidden="1" customHeight="1" outlineLevel="1" x14ac:dyDescent="0.35">
      <c r="A46" s="148"/>
      <c r="B46" s="9" t="s">
        <v>116</v>
      </c>
      <c r="C46" s="11" t="s">
        <v>138</v>
      </c>
      <c r="D46" s="9" t="s">
        <v>39</v>
      </c>
      <c r="F46" s="35"/>
      <c r="G46" s="35"/>
      <c r="H46" s="35"/>
      <c r="I46" s="35"/>
      <c r="J46" s="35"/>
      <c r="K46" s="35"/>
      <c r="L46" s="35"/>
      <c r="M46" s="35"/>
      <c r="N46" s="35"/>
      <c r="O46" s="35"/>
      <c r="P46" s="35"/>
      <c r="Q46" s="35"/>
      <c r="R46" s="35"/>
      <c r="S46" s="35"/>
      <c r="T46" s="35"/>
      <c r="U46" s="35"/>
      <c r="V46" s="35">
        <f>$U$28/'[1]Fixed data'!$C$7</f>
        <v>0</v>
      </c>
      <c r="W46" s="35">
        <f>$U$28/'[1]Fixed data'!$C$7</f>
        <v>0</v>
      </c>
      <c r="X46" s="35">
        <f>$U$28/'[1]Fixed data'!$C$7</f>
        <v>0</v>
      </c>
      <c r="Y46" s="35">
        <f>$U$28/'[1]Fixed data'!$C$7</f>
        <v>0</v>
      </c>
      <c r="Z46" s="35">
        <f>$U$28/'[1]Fixed data'!$C$7</f>
        <v>0</v>
      </c>
      <c r="AA46" s="35">
        <f>$U$28/'[1]Fixed data'!$C$7</f>
        <v>0</v>
      </c>
      <c r="AB46" s="35">
        <f>$U$28/'[1]Fixed data'!$C$7</f>
        <v>0</v>
      </c>
      <c r="AC46" s="35">
        <f>$U$28/'[1]Fixed data'!$C$7</f>
        <v>0</v>
      </c>
      <c r="AD46" s="35">
        <f>$U$28/'[1]Fixed data'!$C$7</f>
        <v>0</v>
      </c>
      <c r="AE46" s="35">
        <f>$U$28/'[1]Fixed data'!$C$7</f>
        <v>0</v>
      </c>
      <c r="AF46" s="35">
        <f>$U$28/'[1]Fixed data'!$C$7</f>
        <v>0</v>
      </c>
      <c r="AG46" s="35">
        <f>$U$28/'[1]Fixed data'!$C$7</f>
        <v>0</v>
      </c>
      <c r="AH46" s="35">
        <f>$U$28/'[1]Fixed data'!$C$7</f>
        <v>0</v>
      </c>
      <c r="AI46" s="35">
        <f>$U$28/'[1]Fixed data'!$C$7</f>
        <v>0</v>
      </c>
      <c r="AJ46" s="35">
        <f>$U$28/'[1]Fixed data'!$C$7</f>
        <v>0</v>
      </c>
      <c r="AK46" s="35">
        <f>$U$28/'[1]Fixed data'!$C$7</f>
        <v>0</v>
      </c>
      <c r="AL46" s="35">
        <f>$U$28/'[1]Fixed data'!$C$7</f>
        <v>0</v>
      </c>
      <c r="AM46" s="35">
        <f>$U$28/'[1]Fixed data'!$C$7</f>
        <v>0</v>
      </c>
      <c r="AN46" s="35">
        <f>$U$28/'[1]Fixed data'!$C$7</f>
        <v>0</v>
      </c>
      <c r="AO46" s="35">
        <f>$U$28/'[1]Fixed data'!$C$7</f>
        <v>0</v>
      </c>
      <c r="AP46" s="35">
        <f>$U$28/'[1]Fixed data'!$C$7</f>
        <v>0</v>
      </c>
      <c r="AQ46" s="35">
        <f>$U$28/'[1]Fixed data'!$C$7</f>
        <v>0</v>
      </c>
      <c r="AR46" s="35">
        <f>$U$28/'[1]Fixed data'!$C$7</f>
        <v>0</v>
      </c>
      <c r="AS46" s="35">
        <f>$U$28/'[1]Fixed data'!$C$7</f>
        <v>0</v>
      </c>
      <c r="AT46" s="35">
        <f>$U$28/'[1]Fixed data'!$C$7</f>
        <v>0</v>
      </c>
      <c r="AU46" s="35">
        <f>$U$28/'[1]Fixed data'!$C$7</f>
        <v>0</v>
      </c>
      <c r="AV46" s="35">
        <f>$U$28/'[1]Fixed data'!$C$7</f>
        <v>0</v>
      </c>
      <c r="AW46" s="35">
        <f>$U$28/'[1]Fixed data'!$C$7</f>
        <v>0</v>
      </c>
      <c r="AX46" s="35">
        <f>$U$28/'[1]Fixed data'!$C$7</f>
        <v>0</v>
      </c>
      <c r="AY46" s="35">
        <f>$U$28/'[1]Fixed data'!$C$7</f>
        <v>0</v>
      </c>
      <c r="AZ46" s="35">
        <f>$U$28/'[1]Fixed data'!$C$7</f>
        <v>0</v>
      </c>
      <c r="BA46" s="35">
        <f>$U$28/'[1]Fixed data'!$C$7</f>
        <v>0</v>
      </c>
      <c r="BB46" s="35">
        <f>$U$28/'[1]Fixed data'!$C$7</f>
        <v>0</v>
      </c>
      <c r="BC46" s="35">
        <f>$U$28/'[1]Fixed data'!$C$7</f>
        <v>0</v>
      </c>
      <c r="BD46" s="35">
        <f>$U$28/'[1]Fixed data'!$C$7</f>
        <v>0</v>
      </c>
    </row>
    <row r="47" spans="1:57" ht="16.5" hidden="1" customHeight="1" outlineLevel="1" x14ac:dyDescent="0.35">
      <c r="A47" s="148"/>
      <c r="B47" s="9" t="s">
        <v>117</v>
      </c>
      <c r="C47" s="11" t="s">
        <v>139</v>
      </c>
      <c r="D47" s="9" t="s">
        <v>39</v>
      </c>
      <c r="F47" s="35"/>
      <c r="G47" s="35"/>
      <c r="H47" s="35"/>
      <c r="I47" s="35"/>
      <c r="J47" s="35"/>
      <c r="K47" s="35"/>
      <c r="L47" s="35"/>
      <c r="M47" s="35"/>
      <c r="N47" s="35"/>
      <c r="O47" s="35"/>
      <c r="P47" s="35"/>
      <c r="Q47" s="35"/>
      <c r="R47" s="35"/>
      <c r="S47" s="35"/>
      <c r="T47" s="35"/>
      <c r="U47" s="35"/>
      <c r="V47" s="35"/>
      <c r="W47" s="35">
        <f>$V$28/'[1]Fixed data'!$C$7</f>
        <v>0</v>
      </c>
      <c r="X47" s="35">
        <f>$V$28/'[1]Fixed data'!$C$7</f>
        <v>0</v>
      </c>
      <c r="Y47" s="35">
        <f>$V$28/'[1]Fixed data'!$C$7</f>
        <v>0</v>
      </c>
      <c r="Z47" s="35">
        <f>$V$28/'[1]Fixed data'!$C$7</f>
        <v>0</v>
      </c>
      <c r="AA47" s="35">
        <f>$V$28/'[1]Fixed data'!$C$7</f>
        <v>0</v>
      </c>
      <c r="AB47" s="35">
        <f>$V$28/'[1]Fixed data'!$C$7</f>
        <v>0</v>
      </c>
      <c r="AC47" s="35">
        <f>$V$28/'[1]Fixed data'!$C$7</f>
        <v>0</v>
      </c>
      <c r="AD47" s="35">
        <f>$V$28/'[1]Fixed data'!$C$7</f>
        <v>0</v>
      </c>
      <c r="AE47" s="35">
        <f>$V$28/'[1]Fixed data'!$C$7</f>
        <v>0</v>
      </c>
      <c r="AF47" s="35">
        <f>$V$28/'[1]Fixed data'!$C$7</f>
        <v>0</v>
      </c>
      <c r="AG47" s="35">
        <f>$V$28/'[1]Fixed data'!$C$7</f>
        <v>0</v>
      </c>
      <c r="AH47" s="35">
        <f>$V$28/'[1]Fixed data'!$C$7</f>
        <v>0</v>
      </c>
      <c r="AI47" s="35">
        <f>$V$28/'[1]Fixed data'!$C$7</f>
        <v>0</v>
      </c>
      <c r="AJ47" s="35">
        <f>$V$28/'[1]Fixed data'!$C$7</f>
        <v>0</v>
      </c>
      <c r="AK47" s="35">
        <f>$V$28/'[1]Fixed data'!$C$7</f>
        <v>0</v>
      </c>
      <c r="AL47" s="35">
        <f>$V$28/'[1]Fixed data'!$C$7</f>
        <v>0</v>
      </c>
      <c r="AM47" s="35">
        <f>$V$28/'[1]Fixed data'!$C$7</f>
        <v>0</v>
      </c>
      <c r="AN47" s="35">
        <f>$V$28/'[1]Fixed data'!$C$7</f>
        <v>0</v>
      </c>
      <c r="AO47" s="35">
        <f>$V$28/'[1]Fixed data'!$C$7</f>
        <v>0</v>
      </c>
      <c r="AP47" s="35">
        <f>$V$28/'[1]Fixed data'!$C$7</f>
        <v>0</v>
      </c>
      <c r="AQ47" s="35">
        <f>$V$28/'[1]Fixed data'!$C$7</f>
        <v>0</v>
      </c>
      <c r="AR47" s="35">
        <f>$V$28/'[1]Fixed data'!$C$7</f>
        <v>0</v>
      </c>
      <c r="AS47" s="35">
        <f>$V$28/'[1]Fixed data'!$C$7</f>
        <v>0</v>
      </c>
      <c r="AT47" s="35">
        <f>$V$28/'[1]Fixed data'!$C$7</f>
        <v>0</v>
      </c>
      <c r="AU47" s="35">
        <f>$V$28/'[1]Fixed data'!$C$7</f>
        <v>0</v>
      </c>
      <c r="AV47" s="35">
        <f>$V$28/'[1]Fixed data'!$C$7</f>
        <v>0</v>
      </c>
      <c r="AW47" s="35">
        <f>$V$28/'[1]Fixed data'!$C$7</f>
        <v>0</v>
      </c>
      <c r="AX47" s="35">
        <f>$V$28/'[1]Fixed data'!$C$7</f>
        <v>0</v>
      </c>
      <c r="AY47" s="35">
        <f>$V$28/'[1]Fixed data'!$C$7</f>
        <v>0</v>
      </c>
      <c r="AZ47" s="35">
        <f>$V$28/'[1]Fixed data'!$C$7</f>
        <v>0</v>
      </c>
      <c r="BA47" s="35">
        <f>$V$28/'[1]Fixed data'!$C$7</f>
        <v>0</v>
      </c>
      <c r="BB47" s="35">
        <f>$V$28/'[1]Fixed data'!$C$7</f>
        <v>0</v>
      </c>
      <c r="BC47" s="35">
        <f>$V$28/'[1]Fixed data'!$C$7</f>
        <v>0</v>
      </c>
      <c r="BD47" s="35">
        <f>$V$28/'[1]Fixed data'!$C$7</f>
        <v>0</v>
      </c>
    </row>
    <row r="48" spans="1:57" ht="16.5" hidden="1" customHeight="1" outlineLevel="1" x14ac:dyDescent="0.35">
      <c r="A48" s="148"/>
      <c r="B48" s="9" t="s">
        <v>118</v>
      </c>
      <c r="C48" s="11" t="s">
        <v>140</v>
      </c>
      <c r="D48" s="9" t="s">
        <v>39</v>
      </c>
      <c r="F48" s="35"/>
      <c r="G48" s="35"/>
      <c r="H48" s="35"/>
      <c r="I48" s="35"/>
      <c r="J48" s="35"/>
      <c r="K48" s="35"/>
      <c r="L48" s="35"/>
      <c r="M48" s="35"/>
      <c r="N48" s="35"/>
      <c r="O48" s="35"/>
      <c r="P48" s="35"/>
      <c r="Q48" s="35"/>
      <c r="R48" s="35"/>
      <c r="S48" s="35"/>
      <c r="T48" s="35"/>
      <c r="U48" s="35"/>
      <c r="V48" s="35"/>
      <c r="W48" s="35"/>
      <c r="X48" s="35">
        <f>$W$28/'[1]Fixed data'!$C$7</f>
        <v>0</v>
      </c>
      <c r="Y48" s="35">
        <f>$W$28/'[1]Fixed data'!$C$7</f>
        <v>0</v>
      </c>
      <c r="Z48" s="35">
        <f>$W$28/'[1]Fixed data'!$C$7</f>
        <v>0</v>
      </c>
      <c r="AA48" s="35">
        <f>$W$28/'[1]Fixed data'!$C$7</f>
        <v>0</v>
      </c>
      <c r="AB48" s="35">
        <f>$W$28/'[1]Fixed data'!$C$7</f>
        <v>0</v>
      </c>
      <c r="AC48" s="35">
        <f>$W$28/'[1]Fixed data'!$C$7</f>
        <v>0</v>
      </c>
      <c r="AD48" s="35">
        <f>$W$28/'[1]Fixed data'!$C$7</f>
        <v>0</v>
      </c>
      <c r="AE48" s="35">
        <f>$W$28/'[1]Fixed data'!$C$7</f>
        <v>0</v>
      </c>
      <c r="AF48" s="35">
        <f>$W$28/'[1]Fixed data'!$C$7</f>
        <v>0</v>
      </c>
      <c r="AG48" s="35">
        <f>$W$28/'[1]Fixed data'!$C$7</f>
        <v>0</v>
      </c>
      <c r="AH48" s="35">
        <f>$W$28/'[1]Fixed data'!$C$7</f>
        <v>0</v>
      </c>
      <c r="AI48" s="35">
        <f>$W$28/'[1]Fixed data'!$C$7</f>
        <v>0</v>
      </c>
      <c r="AJ48" s="35">
        <f>$W$28/'[1]Fixed data'!$C$7</f>
        <v>0</v>
      </c>
      <c r="AK48" s="35">
        <f>$W$28/'[1]Fixed data'!$C$7</f>
        <v>0</v>
      </c>
      <c r="AL48" s="35">
        <f>$W$28/'[1]Fixed data'!$C$7</f>
        <v>0</v>
      </c>
      <c r="AM48" s="35">
        <f>$W$28/'[1]Fixed data'!$C$7</f>
        <v>0</v>
      </c>
      <c r="AN48" s="35">
        <f>$W$28/'[1]Fixed data'!$C$7</f>
        <v>0</v>
      </c>
      <c r="AO48" s="35">
        <f>$W$28/'[1]Fixed data'!$C$7</f>
        <v>0</v>
      </c>
      <c r="AP48" s="35">
        <f>$W$28/'[1]Fixed data'!$C$7</f>
        <v>0</v>
      </c>
      <c r="AQ48" s="35">
        <f>$W$28/'[1]Fixed data'!$C$7</f>
        <v>0</v>
      </c>
      <c r="AR48" s="35">
        <f>$W$28/'[1]Fixed data'!$C$7</f>
        <v>0</v>
      </c>
      <c r="AS48" s="35">
        <f>$W$28/'[1]Fixed data'!$C$7</f>
        <v>0</v>
      </c>
      <c r="AT48" s="35">
        <f>$W$28/'[1]Fixed data'!$C$7</f>
        <v>0</v>
      </c>
      <c r="AU48" s="35">
        <f>$W$28/'[1]Fixed data'!$C$7</f>
        <v>0</v>
      </c>
      <c r="AV48" s="35">
        <f>$W$28/'[1]Fixed data'!$C$7</f>
        <v>0</v>
      </c>
      <c r="AW48" s="35">
        <f>$W$28/'[1]Fixed data'!$C$7</f>
        <v>0</v>
      </c>
      <c r="AX48" s="35">
        <f>$W$28/'[1]Fixed data'!$C$7</f>
        <v>0</v>
      </c>
      <c r="AY48" s="35">
        <f>$W$28/'[1]Fixed data'!$C$7</f>
        <v>0</v>
      </c>
      <c r="AZ48" s="35">
        <f>$W$28/'[1]Fixed data'!$C$7</f>
        <v>0</v>
      </c>
      <c r="BA48" s="35">
        <f>$W$28/'[1]Fixed data'!$C$7</f>
        <v>0</v>
      </c>
      <c r="BB48" s="35">
        <f>$W$28/'[1]Fixed data'!$C$7</f>
        <v>0</v>
      </c>
      <c r="BC48" s="35">
        <f>$W$28/'[1]Fixed data'!$C$7</f>
        <v>0</v>
      </c>
      <c r="BD48" s="35">
        <f>$W$28/'[1]Fixed data'!$C$7</f>
        <v>0</v>
      </c>
    </row>
    <row r="49" spans="1:56" ht="16.5" hidden="1" customHeight="1" outlineLevel="1" x14ac:dyDescent="0.35">
      <c r="A49" s="148"/>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$X$28/'[1]Fixed data'!$C$7</f>
        <v>0</v>
      </c>
      <c r="Z49" s="35">
        <f>$X$28/'[1]Fixed data'!$C$7</f>
        <v>0</v>
      </c>
      <c r="AA49" s="35">
        <f>$X$28/'[1]Fixed data'!$C$7</f>
        <v>0</v>
      </c>
      <c r="AB49" s="35">
        <f>$X$28/'[1]Fixed data'!$C$7</f>
        <v>0</v>
      </c>
      <c r="AC49" s="35">
        <f>$X$28/'[1]Fixed data'!$C$7</f>
        <v>0</v>
      </c>
      <c r="AD49" s="35">
        <f>$X$28/'[1]Fixed data'!$C$7</f>
        <v>0</v>
      </c>
      <c r="AE49" s="35">
        <f>$X$28/'[1]Fixed data'!$C$7</f>
        <v>0</v>
      </c>
      <c r="AF49" s="35">
        <f>$X$28/'[1]Fixed data'!$C$7</f>
        <v>0</v>
      </c>
      <c r="AG49" s="35">
        <f>$X$28/'[1]Fixed data'!$C$7</f>
        <v>0</v>
      </c>
      <c r="AH49" s="35">
        <f>$X$28/'[1]Fixed data'!$C$7</f>
        <v>0</v>
      </c>
      <c r="AI49" s="35">
        <f>$X$28/'[1]Fixed data'!$C$7</f>
        <v>0</v>
      </c>
      <c r="AJ49" s="35">
        <f>$X$28/'[1]Fixed data'!$C$7</f>
        <v>0</v>
      </c>
      <c r="AK49" s="35">
        <f>$X$28/'[1]Fixed data'!$C$7</f>
        <v>0</v>
      </c>
      <c r="AL49" s="35">
        <f>$X$28/'[1]Fixed data'!$C$7</f>
        <v>0</v>
      </c>
      <c r="AM49" s="35">
        <f>$X$28/'[1]Fixed data'!$C$7</f>
        <v>0</v>
      </c>
      <c r="AN49" s="35">
        <f>$X$28/'[1]Fixed data'!$C$7</f>
        <v>0</v>
      </c>
      <c r="AO49" s="35">
        <f>$X$28/'[1]Fixed data'!$C$7</f>
        <v>0</v>
      </c>
      <c r="AP49" s="35">
        <f>$X$28/'[1]Fixed data'!$C$7</f>
        <v>0</v>
      </c>
      <c r="AQ49" s="35">
        <f>$X$28/'[1]Fixed data'!$C$7</f>
        <v>0</v>
      </c>
      <c r="AR49" s="35">
        <f>$X$28/'[1]Fixed data'!$C$7</f>
        <v>0</v>
      </c>
      <c r="AS49" s="35">
        <f>$X$28/'[1]Fixed data'!$C$7</f>
        <v>0</v>
      </c>
      <c r="AT49" s="35">
        <f>$X$28/'[1]Fixed data'!$C$7</f>
        <v>0</v>
      </c>
      <c r="AU49" s="35">
        <f>$X$28/'[1]Fixed data'!$C$7</f>
        <v>0</v>
      </c>
      <c r="AV49" s="35">
        <f>$X$28/'[1]Fixed data'!$C$7</f>
        <v>0</v>
      </c>
      <c r="AW49" s="35">
        <f>$X$28/'[1]Fixed data'!$C$7</f>
        <v>0</v>
      </c>
      <c r="AX49" s="35">
        <f>$X$28/'[1]Fixed data'!$C$7</f>
        <v>0</v>
      </c>
      <c r="AY49" s="35">
        <f>$X$28/'[1]Fixed data'!$C$7</f>
        <v>0</v>
      </c>
      <c r="AZ49" s="35">
        <f>$X$28/'[1]Fixed data'!$C$7</f>
        <v>0</v>
      </c>
      <c r="BA49" s="35">
        <f>$X$28/'[1]Fixed data'!$C$7</f>
        <v>0</v>
      </c>
      <c r="BB49" s="35">
        <f>$X$28/'[1]Fixed data'!$C$7</f>
        <v>0</v>
      </c>
      <c r="BC49" s="35">
        <f>$X$28/'[1]Fixed data'!$C$7</f>
        <v>0</v>
      </c>
      <c r="BD49" s="35">
        <f>$X$28/'[1]Fixed data'!$C$7</f>
        <v>0</v>
      </c>
    </row>
    <row r="50" spans="1:56" ht="16.5" hidden="1" customHeight="1" outlineLevel="1" x14ac:dyDescent="0.35">
      <c r="A50" s="148"/>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$Y$28/'[1]Fixed data'!$C$7</f>
        <v>0</v>
      </c>
      <c r="AA50" s="35">
        <f>$Y$28/'[1]Fixed data'!$C$7</f>
        <v>0</v>
      </c>
      <c r="AB50" s="35">
        <f>$Y$28/'[1]Fixed data'!$C$7</f>
        <v>0</v>
      </c>
      <c r="AC50" s="35">
        <f>$Y$28/'[1]Fixed data'!$C$7</f>
        <v>0</v>
      </c>
      <c r="AD50" s="35">
        <f>$Y$28/'[1]Fixed data'!$C$7</f>
        <v>0</v>
      </c>
      <c r="AE50" s="35">
        <f>$Y$28/'[1]Fixed data'!$C$7</f>
        <v>0</v>
      </c>
      <c r="AF50" s="35">
        <f>$Y$28/'[1]Fixed data'!$C$7</f>
        <v>0</v>
      </c>
      <c r="AG50" s="35">
        <f>$Y$28/'[1]Fixed data'!$C$7</f>
        <v>0</v>
      </c>
      <c r="AH50" s="35">
        <f>$Y$28/'[1]Fixed data'!$C$7</f>
        <v>0</v>
      </c>
      <c r="AI50" s="35">
        <f>$Y$28/'[1]Fixed data'!$C$7</f>
        <v>0</v>
      </c>
      <c r="AJ50" s="35">
        <f>$Y$28/'[1]Fixed data'!$C$7</f>
        <v>0</v>
      </c>
      <c r="AK50" s="35">
        <f>$Y$28/'[1]Fixed data'!$C$7</f>
        <v>0</v>
      </c>
      <c r="AL50" s="35">
        <f>$Y$28/'[1]Fixed data'!$C$7</f>
        <v>0</v>
      </c>
      <c r="AM50" s="35">
        <f>$Y$28/'[1]Fixed data'!$C$7</f>
        <v>0</v>
      </c>
      <c r="AN50" s="35">
        <f>$Y$28/'[1]Fixed data'!$C$7</f>
        <v>0</v>
      </c>
      <c r="AO50" s="35">
        <f>$Y$28/'[1]Fixed data'!$C$7</f>
        <v>0</v>
      </c>
      <c r="AP50" s="35">
        <f>$Y$28/'[1]Fixed data'!$C$7</f>
        <v>0</v>
      </c>
      <c r="AQ50" s="35">
        <f>$Y$28/'[1]Fixed data'!$C$7</f>
        <v>0</v>
      </c>
      <c r="AR50" s="35">
        <f>$Y$28/'[1]Fixed data'!$C$7</f>
        <v>0</v>
      </c>
      <c r="AS50" s="35">
        <f>$Y$28/'[1]Fixed data'!$C$7</f>
        <v>0</v>
      </c>
      <c r="AT50" s="35">
        <f>$Y$28/'[1]Fixed data'!$C$7</f>
        <v>0</v>
      </c>
      <c r="AU50" s="35">
        <f>$Y$28/'[1]Fixed data'!$C$7</f>
        <v>0</v>
      </c>
      <c r="AV50" s="35">
        <f>$Y$28/'[1]Fixed data'!$C$7</f>
        <v>0</v>
      </c>
      <c r="AW50" s="35">
        <f>$Y$28/'[1]Fixed data'!$C$7</f>
        <v>0</v>
      </c>
      <c r="AX50" s="35">
        <f>$Y$28/'[1]Fixed data'!$C$7</f>
        <v>0</v>
      </c>
      <c r="AY50" s="35">
        <f>$Y$28/'[1]Fixed data'!$C$7</f>
        <v>0</v>
      </c>
      <c r="AZ50" s="35">
        <f>$Y$28/'[1]Fixed data'!$C$7</f>
        <v>0</v>
      </c>
      <c r="BA50" s="35">
        <f>$Y$28/'[1]Fixed data'!$C$7</f>
        <v>0</v>
      </c>
      <c r="BB50" s="35">
        <f>$Y$28/'[1]Fixed data'!$C$7</f>
        <v>0</v>
      </c>
      <c r="BC50" s="35">
        <f>$Y$28/'[1]Fixed data'!$C$7</f>
        <v>0</v>
      </c>
      <c r="BD50" s="35">
        <f>$Y$28/'[1]Fixed data'!$C$7</f>
        <v>0</v>
      </c>
    </row>
    <row r="51" spans="1:56" ht="16.5" hidden="1" customHeight="1" outlineLevel="1" x14ac:dyDescent="0.35">
      <c r="A51" s="148"/>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$Z$28/'[1]Fixed data'!$C$7</f>
        <v>0</v>
      </c>
      <c r="AB51" s="35">
        <f>$Z$28/'[1]Fixed data'!$C$7</f>
        <v>0</v>
      </c>
      <c r="AC51" s="35">
        <f>$Z$28/'[1]Fixed data'!$C$7</f>
        <v>0</v>
      </c>
      <c r="AD51" s="35">
        <f>$Z$28/'[1]Fixed data'!$C$7</f>
        <v>0</v>
      </c>
      <c r="AE51" s="35">
        <f>$Z$28/'[1]Fixed data'!$C$7</f>
        <v>0</v>
      </c>
      <c r="AF51" s="35">
        <f>$Z$28/'[1]Fixed data'!$C$7</f>
        <v>0</v>
      </c>
      <c r="AG51" s="35">
        <f>$Z$28/'[1]Fixed data'!$C$7</f>
        <v>0</v>
      </c>
      <c r="AH51" s="35">
        <f>$Z$28/'[1]Fixed data'!$C$7</f>
        <v>0</v>
      </c>
      <c r="AI51" s="35">
        <f>$Z$28/'[1]Fixed data'!$C$7</f>
        <v>0</v>
      </c>
      <c r="AJ51" s="35">
        <f>$Z$28/'[1]Fixed data'!$C$7</f>
        <v>0</v>
      </c>
      <c r="AK51" s="35">
        <f>$Z$28/'[1]Fixed data'!$C$7</f>
        <v>0</v>
      </c>
      <c r="AL51" s="35">
        <f>$Z$28/'[1]Fixed data'!$C$7</f>
        <v>0</v>
      </c>
      <c r="AM51" s="35">
        <f>$Z$28/'[1]Fixed data'!$C$7</f>
        <v>0</v>
      </c>
      <c r="AN51" s="35">
        <f>$Z$28/'[1]Fixed data'!$C$7</f>
        <v>0</v>
      </c>
      <c r="AO51" s="35">
        <f>$Z$28/'[1]Fixed data'!$C$7</f>
        <v>0</v>
      </c>
      <c r="AP51" s="35">
        <f>$Z$28/'[1]Fixed data'!$C$7</f>
        <v>0</v>
      </c>
      <c r="AQ51" s="35">
        <f>$Z$28/'[1]Fixed data'!$C$7</f>
        <v>0</v>
      </c>
      <c r="AR51" s="35">
        <f>$Z$28/'[1]Fixed data'!$C$7</f>
        <v>0</v>
      </c>
      <c r="AS51" s="35">
        <f>$Z$28/'[1]Fixed data'!$C$7</f>
        <v>0</v>
      </c>
      <c r="AT51" s="35">
        <f>$Z$28/'[1]Fixed data'!$C$7</f>
        <v>0</v>
      </c>
      <c r="AU51" s="35">
        <f>$Z$28/'[1]Fixed data'!$C$7</f>
        <v>0</v>
      </c>
      <c r="AV51" s="35">
        <f>$Z$28/'[1]Fixed data'!$C$7</f>
        <v>0</v>
      </c>
      <c r="AW51" s="35">
        <f>$Z$28/'[1]Fixed data'!$C$7</f>
        <v>0</v>
      </c>
      <c r="AX51" s="35">
        <f>$Z$28/'[1]Fixed data'!$C$7</f>
        <v>0</v>
      </c>
      <c r="AY51" s="35">
        <f>$Z$28/'[1]Fixed data'!$C$7</f>
        <v>0</v>
      </c>
      <c r="AZ51" s="35">
        <f>$Z$28/'[1]Fixed data'!$C$7</f>
        <v>0</v>
      </c>
      <c r="BA51" s="35">
        <f>$Z$28/'[1]Fixed data'!$C$7</f>
        <v>0</v>
      </c>
      <c r="BB51" s="35">
        <f>$Z$28/'[1]Fixed data'!$C$7</f>
        <v>0</v>
      </c>
      <c r="BC51" s="35">
        <f>$Z$28/'[1]Fixed data'!$C$7</f>
        <v>0</v>
      </c>
      <c r="BD51" s="35">
        <f>$Z$28/'[1]Fixed data'!$C$7</f>
        <v>0</v>
      </c>
    </row>
    <row r="52" spans="1:56" ht="16.5" hidden="1" customHeight="1" outlineLevel="1" x14ac:dyDescent="0.35">
      <c r="A52" s="148"/>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$AA$28/'[1]Fixed data'!$C$7</f>
        <v>0</v>
      </c>
      <c r="AC52" s="35">
        <f>$AA$28/'[1]Fixed data'!$C$7</f>
        <v>0</v>
      </c>
      <c r="AD52" s="35">
        <f>$AA$28/'[1]Fixed data'!$C$7</f>
        <v>0</v>
      </c>
      <c r="AE52" s="35">
        <f>$AA$28/'[1]Fixed data'!$C$7</f>
        <v>0</v>
      </c>
      <c r="AF52" s="35">
        <f>$AA$28/'[1]Fixed data'!$C$7</f>
        <v>0</v>
      </c>
      <c r="AG52" s="35">
        <f>$AA$28/'[1]Fixed data'!$C$7</f>
        <v>0</v>
      </c>
      <c r="AH52" s="35">
        <f>$AA$28/'[1]Fixed data'!$C$7</f>
        <v>0</v>
      </c>
      <c r="AI52" s="35">
        <f>$AA$28/'[1]Fixed data'!$C$7</f>
        <v>0</v>
      </c>
      <c r="AJ52" s="35">
        <f>$AA$28/'[1]Fixed data'!$C$7</f>
        <v>0</v>
      </c>
      <c r="AK52" s="35">
        <f>$AA$28/'[1]Fixed data'!$C$7</f>
        <v>0</v>
      </c>
      <c r="AL52" s="35">
        <f>$AA$28/'[1]Fixed data'!$C$7</f>
        <v>0</v>
      </c>
      <c r="AM52" s="35">
        <f>$AA$28/'[1]Fixed data'!$C$7</f>
        <v>0</v>
      </c>
      <c r="AN52" s="35">
        <f>$AA$28/'[1]Fixed data'!$C$7</f>
        <v>0</v>
      </c>
      <c r="AO52" s="35">
        <f>$AA$28/'[1]Fixed data'!$C$7</f>
        <v>0</v>
      </c>
      <c r="AP52" s="35">
        <f>$AA$28/'[1]Fixed data'!$C$7</f>
        <v>0</v>
      </c>
      <c r="AQ52" s="35">
        <f>$AA$28/'[1]Fixed data'!$C$7</f>
        <v>0</v>
      </c>
      <c r="AR52" s="35">
        <f>$AA$28/'[1]Fixed data'!$C$7</f>
        <v>0</v>
      </c>
      <c r="AS52" s="35">
        <f>$AA$28/'[1]Fixed data'!$C$7</f>
        <v>0</v>
      </c>
      <c r="AT52" s="35">
        <f>$AA$28/'[1]Fixed data'!$C$7</f>
        <v>0</v>
      </c>
      <c r="AU52" s="35">
        <f>$AA$28/'[1]Fixed data'!$C$7</f>
        <v>0</v>
      </c>
      <c r="AV52" s="35">
        <f>$AA$28/'[1]Fixed data'!$C$7</f>
        <v>0</v>
      </c>
      <c r="AW52" s="35">
        <f>$AA$28/'[1]Fixed data'!$C$7</f>
        <v>0</v>
      </c>
      <c r="AX52" s="35">
        <f>$AA$28/'[1]Fixed data'!$C$7</f>
        <v>0</v>
      </c>
      <c r="AY52" s="35">
        <f>$AA$28/'[1]Fixed data'!$C$7</f>
        <v>0</v>
      </c>
      <c r="AZ52" s="35">
        <f>$AA$28/'[1]Fixed data'!$C$7</f>
        <v>0</v>
      </c>
      <c r="BA52" s="35">
        <f>$AA$28/'[1]Fixed data'!$C$7</f>
        <v>0</v>
      </c>
      <c r="BB52" s="35">
        <f>$AA$28/'[1]Fixed data'!$C$7</f>
        <v>0</v>
      </c>
      <c r="BC52" s="35">
        <f>$AA$28/'[1]Fixed data'!$C$7</f>
        <v>0</v>
      </c>
      <c r="BD52" s="35">
        <f>$AA$28/'[1]Fixed data'!$C$7</f>
        <v>0</v>
      </c>
    </row>
    <row r="53" spans="1:56" ht="16.5" hidden="1" customHeight="1" outlineLevel="1" x14ac:dyDescent="0.35">
      <c r="A53" s="148"/>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$AB$28/'[1]Fixed data'!$C$7</f>
        <v>0</v>
      </c>
      <c r="AD53" s="35">
        <f>$AB$28/'[1]Fixed data'!$C$7</f>
        <v>0</v>
      </c>
      <c r="AE53" s="35">
        <f>$AB$28/'[1]Fixed data'!$C$7</f>
        <v>0</v>
      </c>
      <c r="AF53" s="35">
        <f>$AB$28/'[1]Fixed data'!$C$7</f>
        <v>0</v>
      </c>
      <c r="AG53" s="35">
        <f>$AB$28/'[1]Fixed data'!$C$7</f>
        <v>0</v>
      </c>
      <c r="AH53" s="35">
        <f>$AB$28/'[1]Fixed data'!$C$7</f>
        <v>0</v>
      </c>
      <c r="AI53" s="35">
        <f>$AB$28/'[1]Fixed data'!$C$7</f>
        <v>0</v>
      </c>
      <c r="AJ53" s="35">
        <f>$AB$28/'[1]Fixed data'!$C$7</f>
        <v>0</v>
      </c>
      <c r="AK53" s="35">
        <f>$AB$28/'[1]Fixed data'!$C$7</f>
        <v>0</v>
      </c>
      <c r="AL53" s="35">
        <f>$AB$28/'[1]Fixed data'!$C$7</f>
        <v>0</v>
      </c>
      <c r="AM53" s="35">
        <f>$AB$28/'[1]Fixed data'!$C$7</f>
        <v>0</v>
      </c>
      <c r="AN53" s="35">
        <f>$AB$28/'[1]Fixed data'!$C$7</f>
        <v>0</v>
      </c>
      <c r="AO53" s="35">
        <f>$AB$28/'[1]Fixed data'!$C$7</f>
        <v>0</v>
      </c>
      <c r="AP53" s="35">
        <f>$AB$28/'[1]Fixed data'!$C$7</f>
        <v>0</v>
      </c>
      <c r="AQ53" s="35">
        <f>$AB$28/'[1]Fixed data'!$C$7</f>
        <v>0</v>
      </c>
      <c r="AR53" s="35">
        <f>$AB$28/'[1]Fixed data'!$C$7</f>
        <v>0</v>
      </c>
      <c r="AS53" s="35">
        <f>$AB$28/'[1]Fixed data'!$C$7</f>
        <v>0</v>
      </c>
      <c r="AT53" s="35">
        <f>$AB$28/'[1]Fixed data'!$C$7</f>
        <v>0</v>
      </c>
      <c r="AU53" s="35">
        <f>$AB$28/'[1]Fixed data'!$C$7</f>
        <v>0</v>
      </c>
      <c r="AV53" s="35">
        <f>$AB$28/'[1]Fixed data'!$C$7</f>
        <v>0</v>
      </c>
      <c r="AW53" s="35">
        <f>$AB$28/'[1]Fixed data'!$C$7</f>
        <v>0</v>
      </c>
      <c r="AX53" s="35">
        <f>$AB$28/'[1]Fixed data'!$C$7</f>
        <v>0</v>
      </c>
      <c r="AY53" s="35">
        <f>$AB$28/'[1]Fixed data'!$C$7</f>
        <v>0</v>
      </c>
      <c r="AZ53" s="35">
        <f>$AB$28/'[1]Fixed data'!$C$7</f>
        <v>0</v>
      </c>
      <c r="BA53" s="35">
        <f>$AB$28/'[1]Fixed data'!$C$7</f>
        <v>0</v>
      </c>
      <c r="BB53" s="35">
        <f>$AB$28/'[1]Fixed data'!$C$7</f>
        <v>0</v>
      </c>
      <c r="BC53" s="35">
        <f>$AB$28/'[1]Fixed data'!$C$7</f>
        <v>0</v>
      </c>
      <c r="BD53" s="35">
        <f>$AB$28/'[1]Fixed data'!$C$7</f>
        <v>0</v>
      </c>
    </row>
    <row r="54" spans="1:56" ht="16.5" hidden="1" customHeight="1" outlineLevel="1" x14ac:dyDescent="0.35">
      <c r="A54" s="148"/>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$AC$28/'[1]Fixed data'!$C$7</f>
        <v>0</v>
      </c>
      <c r="AE54" s="35">
        <f>$AC$28/'[1]Fixed data'!$C$7</f>
        <v>0</v>
      </c>
      <c r="AF54" s="35">
        <f>$AC$28/'[1]Fixed data'!$C$7</f>
        <v>0</v>
      </c>
      <c r="AG54" s="35">
        <f>$AC$28/'[1]Fixed data'!$C$7</f>
        <v>0</v>
      </c>
      <c r="AH54" s="35">
        <f>$AC$28/'[1]Fixed data'!$C$7</f>
        <v>0</v>
      </c>
      <c r="AI54" s="35">
        <f>$AC$28/'[1]Fixed data'!$C$7</f>
        <v>0</v>
      </c>
      <c r="AJ54" s="35">
        <f>$AC$28/'[1]Fixed data'!$C$7</f>
        <v>0</v>
      </c>
      <c r="AK54" s="35">
        <f>$AC$28/'[1]Fixed data'!$C$7</f>
        <v>0</v>
      </c>
      <c r="AL54" s="35">
        <f>$AC$28/'[1]Fixed data'!$C$7</f>
        <v>0</v>
      </c>
      <c r="AM54" s="35">
        <f>$AC$28/'[1]Fixed data'!$C$7</f>
        <v>0</v>
      </c>
      <c r="AN54" s="35">
        <f>$AC$28/'[1]Fixed data'!$C$7</f>
        <v>0</v>
      </c>
      <c r="AO54" s="35">
        <f>$AC$28/'[1]Fixed data'!$C$7</f>
        <v>0</v>
      </c>
      <c r="AP54" s="35">
        <f>$AC$28/'[1]Fixed data'!$C$7</f>
        <v>0</v>
      </c>
      <c r="AQ54" s="35">
        <f>$AC$28/'[1]Fixed data'!$C$7</f>
        <v>0</v>
      </c>
      <c r="AR54" s="35">
        <f>$AC$28/'[1]Fixed data'!$C$7</f>
        <v>0</v>
      </c>
      <c r="AS54" s="35">
        <f>$AC$28/'[1]Fixed data'!$C$7</f>
        <v>0</v>
      </c>
      <c r="AT54" s="35">
        <f>$AC$28/'[1]Fixed data'!$C$7</f>
        <v>0</v>
      </c>
      <c r="AU54" s="35">
        <f>$AC$28/'[1]Fixed data'!$C$7</f>
        <v>0</v>
      </c>
      <c r="AV54" s="35">
        <f>$AC$28/'[1]Fixed data'!$C$7</f>
        <v>0</v>
      </c>
      <c r="AW54" s="35">
        <f>$AC$28/'[1]Fixed data'!$C$7</f>
        <v>0</v>
      </c>
      <c r="AX54" s="35">
        <f>$AC$28/'[1]Fixed data'!$C$7</f>
        <v>0</v>
      </c>
      <c r="AY54" s="35">
        <f>$AC$28/'[1]Fixed data'!$C$7</f>
        <v>0</v>
      </c>
      <c r="AZ54" s="35">
        <f>$AC$28/'[1]Fixed data'!$C$7</f>
        <v>0</v>
      </c>
      <c r="BA54" s="35">
        <f>$AC$28/'[1]Fixed data'!$C$7</f>
        <v>0</v>
      </c>
      <c r="BB54" s="35">
        <f>$AC$28/'[1]Fixed data'!$C$7</f>
        <v>0</v>
      </c>
      <c r="BC54" s="35">
        <f>$AC$28/'[1]Fixed data'!$C$7</f>
        <v>0</v>
      </c>
      <c r="BD54" s="35">
        <f>$AC$28/'[1]Fixed data'!$C$7</f>
        <v>0</v>
      </c>
    </row>
    <row r="55" spans="1:56" ht="16.5" hidden="1" customHeight="1" outlineLevel="1" x14ac:dyDescent="0.35">
      <c r="A55" s="148"/>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$AD$28/'[1]Fixed data'!$C$7</f>
        <v>0</v>
      </c>
      <c r="AF55" s="35">
        <f>$AD$28/'[1]Fixed data'!$C$7</f>
        <v>0</v>
      </c>
      <c r="AG55" s="35">
        <f>$AD$28/'[1]Fixed data'!$C$7</f>
        <v>0</v>
      </c>
      <c r="AH55" s="35">
        <f>$AD$28/'[1]Fixed data'!$C$7</f>
        <v>0</v>
      </c>
      <c r="AI55" s="35">
        <f>$AD$28/'[1]Fixed data'!$C$7</f>
        <v>0</v>
      </c>
      <c r="AJ55" s="35">
        <f>$AD$28/'[1]Fixed data'!$C$7</f>
        <v>0</v>
      </c>
      <c r="AK55" s="35">
        <f>$AD$28/'[1]Fixed data'!$C$7</f>
        <v>0</v>
      </c>
      <c r="AL55" s="35">
        <f>$AD$28/'[1]Fixed data'!$C$7</f>
        <v>0</v>
      </c>
      <c r="AM55" s="35">
        <f>$AD$28/'[1]Fixed data'!$C$7</f>
        <v>0</v>
      </c>
      <c r="AN55" s="35">
        <f>$AD$28/'[1]Fixed data'!$C$7</f>
        <v>0</v>
      </c>
      <c r="AO55" s="35">
        <f>$AD$28/'[1]Fixed data'!$C$7</f>
        <v>0</v>
      </c>
      <c r="AP55" s="35">
        <f>$AD$28/'[1]Fixed data'!$C$7</f>
        <v>0</v>
      </c>
      <c r="AQ55" s="35">
        <f>$AD$28/'[1]Fixed data'!$C$7</f>
        <v>0</v>
      </c>
      <c r="AR55" s="35">
        <f>$AD$28/'[1]Fixed data'!$C$7</f>
        <v>0</v>
      </c>
      <c r="AS55" s="35">
        <f>$AD$28/'[1]Fixed data'!$C$7</f>
        <v>0</v>
      </c>
      <c r="AT55" s="35">
        <f>$AD$28/'[1]Fixed data'!$C$7</f>
        <v>0</v>
      </c>
      <c r="AU55" s="35">
        <f>$AD$28/'[1]Fixed data'!$C$7</f>
        <v>0</v>
      </c>
      <c r="AV55" s="35">
        <f>$AD$28/'[1]Fixed data'!$C$7</f>
        <v>0</v>
      </c>
      <c r="AW55" s="35">
        <f>$AD$28/'[1]Fixed data'!$C$7</f>
        <v>0</v>
      </c>
      <c r="AX55" s="35">
        <f>$AD$28/'[1]Fixed data'!$C$7</f>
        <v>0</v>
      </c>
      <c r="AY55" s="35">
        <f>$AD$28/'[1]Fixed data'!$C$7</f>
        <v>0</v>
      </c>
      <c r="AZ55" s="35">
        <f>$AD$28/'[1]Fixed data'!$C$7</f>
        <v>0</v>
      </c>
      <c r="BA55" s="35">
        <f>$AD$28/'[1]Fixed data'!$C$7</f>
        <v>0</v>
      </c>
      <c r="BB55" s="35">
        <f>$AD$28/'[1]Fixed data'!$C$7</f>
        <v>0</v>
      </c>
      <c r="BC55" s="35">
        <f>$AD$28/'[1]Fixed data'!$C$7</f>
        <v>0</v>
      </c>
      <c r="BD55" s="35">
        <f>$AD$28/'[1]Fixed data'!$C$7</f>
        <v>0</v>
      </c>
    </row>
    <row r="56" spans="1:56" ht="16.5" hidden="1" customHeight="1" outlineLevel="1" x14ac:dyDescent="0.35">
      <c r="A56" s="148"/>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$AE$28/'[1]Fixed data'!$C$7</f>
        <v>0</v>
      </c>
      <c r="AG56" s="35">
        <f>$AE$28/'[1]Fixed data'!$C$7</f>
        <v>0</v>
      </c>
      <c r="AH56" s="35">
        <f>$AE$28/'[1]Fixed data'!$C$7</f>
        <v>0</v>
      </c>
      <c r="AI56" s="35">
        <f>$AE$28/'[1]Fixed data'!$C$7</f>
        <v>0</v>
      </c>
      <c r="AJ56" s="35">
        <f>$AE$28/'[1]Fixed data'!$C$7</f>
        <v>0</v>
      </c>
      <c r="AK56" s="35">
        <f>$AE$28/'[1]Fixed data'!$C$7</f>
        <v>0</v>
      </c>
      <c r="AL56" s="35">
        <f>$AE$28/'[1]Fixed data'!$C$7</f>
        <v>0</v>
      </c>
      <c r="AM56" s="35">
        <f>$AE$28/'[1]Fixed data'!$C$7</f>
        <v>0</v>
      </c>
      <c r="AN56" s="35">
        <f>$AE$28/'[1]Fixed data'!$C$7</f>
        <v>0</v>
      </c>
      <c r="AO56" s="35">
        <f>$AE$28/'[1]Fixed data'!$C$7</f>
        <v>0</v>
      </c>
      <c r="AP56" s="35">
        <f>$AE$28/'[1]Fixed data'!$C$7</f>
        <v>0</v>
      </c>
      <c r="AQ56" s="35">
        <f>$AE$28/'[1]Fixed data'!$C$7</f>
        <v>0</v>
      </c>
      <c r="AR56" s="35">
        <f>$AE$28/'[1]Fixed data'!$C$7</f>
        <v>0</v>
      </c>
      <c r="AS56" s="35">
        <f>$AE$28/'[1]Fixed data'!$C$7</f>
        <v>0</v>
      </c>
      <c r="AT56" s="35">
        <f>$AE$28/'[1]Fixed data'!$C$7</f>
        <v>0</v>
      </c>
      <c r="AU56" s="35">
        <f>$AE$28/'[1]Fixed data'!$C$7</f>
        <v>0</v>
      </c>
      <c r="AV56" s="35">
        <f>$AE$28/'[1]Fixed data'!$C$7</f>
        <v>0</v>
      </c>
      <c r="AW56" s="35">
        <f>$AE$28/'[1]Fixed data'!$C$7</f>
        <v>0</v>
      </c>
      <c r="AX56" s="35">
        <f>$AE$28/'[1]Fixed data'!$C$7</f>
        <v>0</v>
      </c>
      <c r="AY56" s="35">
        <f>$AE$28/'[1]Fixed data'!$C$7</f>
        <v>0</v>
      </c>
      <c r="AZ56" s="35">
        <f>$AE$28/'[1]Fixed data'!$C$7</f>
        <v>0</v>
      </c>
      <c r="BA56" s="35">
        <f>$AE$28/'[1]Fixed data'!$C$7</f>
        <v>0</v>
      </c>
      <c r="BB56" s="35">
        <f>$AE$28/'[1]Fixed data'!$C$7</f>
        <v>0</v>
      </c>
      <c r="BC56" s="35">
        <f>$AE$28/'[1]Fixed data'!$C$7</f>
        <v>0</v>
      </c>
      <c r="BD56" s="35">
        <f>$AE$28/'[1]Fixed data'!$C$7</f>
        <v>0</v>
      </c>
    </row>
    <row r="57" spans="1:56" ht="16.5" hidden="1" customHeight="1" outlineLevel="1" x14ac:dyDescent="0.35">
      <c r="A57" s="148"/>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$AF$28/'[1]Fixed data'!$C$7</f>
        <v>0</v>
      </c>
      <c r="AH57" s="35">
        <f>$AF$28/'[1]Fixed data'!$C$7</f>
        <v>0</v>
      </c>
      <c r="AI57" s="35">
        <f>$AF$28/'[1]Fixed data'!$C$7</f>
        <v>0</v>
      </c>
      <c r="AJ57" s="35">
        <f>$AF$28/'[1]Fixed data'!$C$7</f>
        <v>0</v>
      </c>
      <c r="AK57" s="35">
        <f>$AF$28/'[1]Fixed data'!$C$7</f>
        <v>0</v>
      </c>
      <c r="AL57" s="35">
        <f>$AF$28/'[1]Fixed data'!$C$7</f>
        <v>0</v>
      </c>
      <c r="AM57" s="35">
        <f>$AF$28/'[1]Fixed data'!$C$7</f>
        <v>0</v>
      </c>
      <c r="AN57" s="35">
        <f>$AF$28/'[1]Fixed data'!$C$7</f>
        <v>0</v>
      </c>
      <c r="AO57" s="35">
        <f>$AF$28/'[1]Fixed data'!$C$7</f>
        <v>0</v>
      </c>
      <c r="AP57" s="35">
        <f>$AF$28/'[1]Fixed data'!$C$7</f>
        <v>0</v>
      </c>
      <c r="AQ57" s="35">
        <f>$AF$28/'[1]Fixed data'!$C$7</f>
        <v>0</v>
      </c>
      <c r="AR57" s="35">
        <f>$AF$28/'[1]Fixed data'!$C$7</f>
        <v>0</v>
      </c>
      <c r="AS57" s="35">
        <f>$AF$28/'[1]Fixed data'!$C$7</f>
        <v>0</v>
      </c>
      <c r="AT57" s="35">
        <f>$AF$28/'[1]Fixed data'!$C$7</f>
        <v>0</v>
      </c>
      <c r="AU57" s="35">
        <f>$AF$28/'[1]Fixed data'!$C$7</f>
        <v>0</v>
      </c>
      <c r="AV57" s="35">
        <f>$AF$28/'[1]Fixed data'!$C$7</f>
        <v>0</v>
      </c>
      <c r="AW57" s="35">
        <f>$AF$28/'[1]Fixed data'!$C$7</f>
        <v>0</v>
      </c>
      <c r="AX57" s="35">
        <f>$AF$28/'[1]Fixed data'!$C$7</f>
        <v>0</v>
      </c>
      <c r="AY57" s="35">
        <f>$AF$28/'[1]Fixed data'!$C$7</f>
        <v>0</v>
      </c>
      <c r="AZ57" s="35">
        <f>$AF$28/'[1]Fixed data'!$C$7</f>
        <v>0</v>
      </c>
      <c r="BA57" s="35">
        <f>$AF$28/'[1]Fixed data'!$C$7</f>
        <v>0</v>
      </c>
      <c r="BB57" s="35">
        <f>$AF$28/'[1]Fixed data'!$C$7</f>
        <v>0</v>
      </c>
      <c r="BC57" s="35">
        <f>$AF$28/'[1]Fixed data'!$C$7</f>
        <v>0</v>
      </c>
      <c r="BD57" s="35">
        <f>$AF$28/'[1]Fixed data'!$C$7</f>
        <v>0</v>
      </c>
    </row>
    <row r="58" spans="1:56" ht="16.5" hidden="1" customHeight="1" outlineLevel="1" x14ac:dyDescent="0.35">
      <c r="A58" s="148"/>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$AG$28/'[1]Fixed data'!$C$7</f>
        <v>0</v>
      </c>
      <c r="AI58" s="35">
        <f>$AG$28/'[1]Fixed data'!$C$7</f>
        <v>0</v>
      </c>
      <c r="AJ58" s="35">
        <f>$AG$28/'[1]Fixed data'!$C$7</f>
        <v>0</v>
      </c>
      <c r="AK58" s="35">
        <f>$AG$28/'[1]Fixed data'!$C$7</f>
        <v>0</v>
      </c>
      <c r="AL58" s="35">
        <f>$AG$28/'[1]Fixed data'!$C$7</f>
        <v>0</v>
      </c>
      <c r="AM58" s="35">
        <f>$AG$28/'[1]Fixed data'!$C$7</f>
        <v>0</v>
      </c>
      <c r="AN58" s="35">
        <f>$AG$28/'[1]Fixed data'!$C$7</f>
        <v>0</v>
      </c>
      <c r="AO58" s="35">
        <f>$AG$28/'[1]Fixed data'!$C$7</f>
        <v>0</v>
      </c>
      <c r="AP58" s="35">
        <f>$AG$28/'[1]Fixed data'!$C$7</f>
        <v>0</v>
      </c>
      <c r="AQ58" s="35">
        <f>$AG$28/'[1]Fixed data'!$C$7</f>
        <v>0</v>
      </c>
      <c r="AR58" s="35">
        <f>$AG$28/'[1]Fixed data'!$C$7</f>
        <v>0</v>
      </c>
      <c r="AS58" s="35">
        <f>$AG$28/'[1]Fixed data'!$C$7</f>
        <v>0</v>
      </c>
      <c r="AT58" s="35">
        <f>$AG$28/'[1]Fixed data'!$C$7</f>
        <v>0</v>
      </c>
      <c r="AU58" s="35">
        <f>$AG$28/'[1]Fixed data'!$C$7</f>
        <v>0</v>
      </c>
      <c r="AV58" s="35">
        <f>$AG$28/'[1]Fixed data'!$C$7</f>
        <v>0</v>
      </c>
      <c r="AW58" s="35">
        <f>$AG$28/'[1]Fixed data'!$C$7</f>
        <v>0</v>
      </c>
      <c r="AX58" s="35">
        <f>$AG$28/'[1]Fixed data'!$C$7</f>
        <v>0</v>
      </c>
      <c r="AY58" s="35">
        <f>$AG$28/'[1]Fixed data'!$C$7</f>
        <v>0</v>
      </c>
      <c r="AZ58" s="35">
        <f>$AG$28/'[1]Fixed data'!$C$7</f>
        <v>0</v>
      </c>
      <c r="BA58" s="35">
        <f>$AG$28/'[1]Fixed data'!$C$7</f>
        <v>0</v>
      </c>
      <c r="BB58" s="35">
        <f>$AG$28/'[1]Fixed data'!$C$7</f>
        <v>0</v>
      </c>
      <c r="BC58" s="35">
        <f>$AG$28/'[1]Fixed data'!$C$7</f>
        <v>0</v>
      </c>
      <c r="BD58" s="35">
        <f>$AG$28/'[1]Fixed data'!$C$7</f>
        <v>0</v>
      </c>
    </row>
    <row r="59" spans="1:56" ht="16.5" hidden="1" customHeight="1" outlineLevel="1" x14ac:dyDescent="0.35">
      <c r="A59" s="148"/>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$AH$28/'[1]Fixed data'!$C$7</f>
        <v>0</v>
      </c>
      <c r="AJ59" s="35">
        <f>$AH$28/'[1]Fixed data'!$C$7</f>
        <v>0</v>
      </c>
      <c r="AK59" s="35">
        <f>$AH$28/'[1]Fixed data'!$C$7</f>
        <v>0</v>
      </c>
      <c r="AL59" s="35">
        <f>$AH$28/'[1]Fixed data'!$C$7</f>
        <v>0</v>
      </c>
      <c r="AM59" s="35">
        <f>$AH$28/'[1]Fixed data'!$C$7</f>
        <v>0</v>
      </c>
      <c r="AN59" s="35">
        <f>$AH$28/'[1]Fixed data'!$C$7</f>
        <v>0</v>
      </c>
      <c r="AO59" s="35">
        <f>$AH$28/'[1]Fixed data'!$C$7</f>
        <v>0</v>
      </c>
      <c r="AP59" s="35">
        <f>$AH$28/'[1]Fixed data'!$C$7</f>
        <v>0</v>
      </c>
      <c r="AQ59" s="35">
        <f>$AH$28/'[1]Fixed data'!$C$7</f>
        <v>0</v>
      </c>
      <c r="AR59" s="35">
        <f>$AH$28/'[1]Fixed data'!$C$7</f>
        <v>0</v>
      </c>
      <c r="AS59" s="35">
        <f>$AH$28/'[1]Fixed data'!$C$7</f>
        <v>0</v>
      </c>
      <c r="AT59" s="35">
        <f>$AH$28/'[1]Fixed data'!$C$7</f>
        <v>0</v>
      </c>
      <c r="AU59" s="35">
        <f>$AH$28/'[1]Fixed data'!$C$7</f>
        <v>0</v>
      </c>
      <c r="AV59" s="35">
        <f>$AH$28/'[1]Fixed data'!$C$7</f>
        <v>0</v>
      </c>
      <c r="AW59" s="35">
        <f>$AH$28/'[1]Fixed data'!$C$7</f>
        <v>0</v>
      </c>
      <c r="AX59" s="35">
        <f>$AH$28/'[1]Fixed data'!$C$7</f>
        <v>0</v>
      </c>
      <c r="AY59" s="35">
        <f>$AH$28/'[1]Fixed data'!$C$7</f>
        <v>0</v>
      </c>
      <c r="AZ59" s="35">
        <f>$AH$28/'[1]Fixed data'!$C$7</f>
        <v>0</v>
      </c>
      <c r="BA59" s="35">
        <f>$AH$28/'[1]Fixed data'!$C$7</f>
        <v>0</v>
      </c>
      <c r="BB59" s="35">
        <f>$AH$28/'[1]Fixed data'!$C$7</f>
        <v>0</v>
      </c>
      <c r="BC59" s="35">
        <f>$AH$28/'[1]Fixed data'!$C$7</f>
        <v>0</v>
      </c>
      <c r="BD59" s="35">
        <f>$AH$28/'[1]Fixed data'!$C$7</f>
        <v>0</v>
      </c>
    </row>
    <row r="60" spans="1:56" ht="16.5" collapsed="1" x14ac:dyDescent="0.35">
      <c r="A60" s="148"/>
      <c r="B60" s="9" t="s">
        <v>7</v>
      </c>
      <c r="C60" s="9" t="s">
        <v>59</v>
      </c>
      <c r="D60" s="9" t="s">
        <v>39</v>
      </c>
      <c r="E60" s="35">
        <f t="shared" ref="E60:AJ60" si="7">SUM(E30:E59)</f>
        <v>0</v>
      </c>
      <c r="F60" s="35">
        <f t="shared" si="7"/>
        <v>-1.394088888888889E-2</v>
      </c>
      <c r="G60" s="35">
        <f t="shared" si="7"/>
        <v>-1.394088888888889E-2</v>
      </c>
      <c r="H60" s="35">
        <f t="shared" si="7"/>
        <v>-1.394088888888889E-2</v>
      </c>
      <c r="I60" s="35">
        <f t="shared" si="7"/>
        <v>-1.394088888888889E-2</v>
      </c>
      <c r="J60" s="35">
        <f t="shared" si="7"/>
        <v>-1.394088888888889E-2</v>
      </c>
      <c r="K60" s="35">
        <f t="shared" si="7"/>
        <v>-1.394088888888889E-2</v>
      </c>
      <c r="L60" s="35">
        <f t="shared" si="7"/>
        <v>-1.394088888888889E-2</v>
      </c>
      <c r="M60" s="35">
        <f t="shared" si="7"/>
        <v>-1.394088888888889E-2</v>
      </c>
      <c r="N60" s="35">
        <f t="shared" si="7"/>
        <v>-1.394088888888889E-2</v>
      </c>
      <c r="O60" s="35">
        <f t="shared" si="7"/>
        <v>-1.394088888888889E-2</v>
      </c>
      <c r="P60" s="35">
        <f t="shared" si="7"/>
        <v>-1.394088888888889E-2</v>
      </c>
      <c r="Q60" s="35">
        <f t="shared" si="7"/>
        <v>-1.394088888888889E-2</v>
      </c>
      <c r="R60" s="35">
        <f t="shared" si="7"/>
        <v>-1.394088888888889E-2</v>
      </c>
      <c r="S60" s="35">
        <f t="shared" si="7"/>
        <v>-1.394088888888889E-2</v>
      </c>
      <c r="T60" s="35">
        <f t="shared" si="7"/>
        <v>-1.394088888888889E-2</v>
      </c>
      <c r="U60" s="35">
        <f t="shared" si="7"/>
        <v>-1.394088888888889E-2</v>
      </c>
      <c r="V60" s="35">
        <f t="shared" si="7"/>
        <v>-1.394088888888889E-2</v>
      </c>
      <c r="W60" s="35">
        <f t="shared" si="7"/>
        <v>-1.394088888888889E-2</v>
      </c>
      <c r="X60" s="35">
        <f t="shared" si="7"/>
        <v>-1.394088888888889E-2</v>
      </c>
      <c r="Y60" s="35">
        <f t="shared" si="7"/>
        <v>-1.394088888888889E-2</v>
      </c>
      <c r="Z60" s="35">
        <f t="shared" si="7"/>
        <v>-1.394088888888889E-2</v>
      </c>
      <c r="AA60" s="35">
        <f t="shared" si="7"/>
        <v>-1.394088888888889E-2</v>
      </c>
      <c r="AB60" s="35">
        <f t="shared" si="7"/>
        <v>-1.394088888888889E-2</v>
      </c>
      <c r="AC60" s="35">
        <f t="shared" si="7"/>
        <v>-1.394088888888889E-2</v>
      </c>
      <c r="AD60" s="35">
        <f t="shared" si="7"/>
        <v>-1.394088888888889E-2</v>
      </c>
      <c r="AE60" s="35">
        <f t="shared" si="7"/>
        <v>-1.394088888888889E-2</v>
      </c>
      <c r="AF60" s="35">
        <f t="shared" si="7"/>
        <v>-1.394088888888889E-2</v>
      </c>
      <c r="AG60" s="35">
        <f t="shared" si="7"/>
        <v>-1.394088888888889E-2</v>
      </c>
      <c r="AH60" s="35">
        <f t="shared" si="7"/>
        <v>-1.394088888888889E-2</v>
      </c>
      <c r="AI60" s="35">
        <f t="shared" si="7"/>
        <v>-1.394088888888889E-2</v>
      </c>
      <c r="AJ60" s="35">
        <f t="shared" si="7"/>
        <v>-1.394088888888889E-2</v>
      </c>
      <c r="AK60" s="35">
        <f t="shared" ref="AK60:BD60" si="8">SUM(AK30:AK59)</f>
        <v>-1.394088888888889E-2</v>
      </c>
      <c r="AL60" s="35">
        <f t="shared" si="8"/>
        <v>-1.394088888888889E-2</v>
      </c>
      <c r="AM60" s="35">
        <f t="shared" si="8"/>
        <v>-1.394088888888889E-2</v>
      </c>
      <c r="AN60" s="35">
        <f t="shared" si="8"/>
        <v>-1.394088888888889E-2</v>
      </c>
      <c r="AO60" s="35">
        <f t="shared" si="8"/>
        <v>-1.394088888888889E-2</v>
      </c>
      <c r="AP60" s="35">
        <f t="shared" si="8"/>
        <v>-1.394088888888889E-2</v>
      </c>
      <c r="AQ60" s="35">
        <f t="shared" si="8"/>
        <v>-1.394088888888889E-2</v>
      </c>
      <c r="AR60" s="35">
        <f t="shared" si="8"/>
        <v>-1.394088888888889E-2</v>
      </c>
      <c r="AS60" s="35">
        <f t="shared" si="8"/>
        <v>-1.394088888888889E-2</v>
      </c>
      <c r="AT60" s="35">
        <f t="shared" si="8"/>
        <v>-1.394088888888889E-2</v>
      </c>
      <c r="AU60" s="35">
        <f t="shared" si="8"/>
        <v>-1.394088888888889E-2</v>
      </c>
      <c r="AV60" s="35">
        <f t="shared" si="8"/>
        <v>-1.394088888888889E-2</v>
      </c>
      <c r="AW60" s="35">
        <f t="shared" si="8"/>
        <v>-1.394088888888889E-2</v>
      </c>
      <c r="AX60" s="35">
        <f t="shared" si="8"/>
        <v>-1.394088888888889E-2</v>
      </c>
      <c r="AY60" s="35">
        <f t="shared" si="8"/>
        <v>0</v>
      </c>
      <c r="AZ60" s="35">
        <f t="shared" si="8"/>
        <v>0</v>
      </c>
      <c r="BA60" s="35">
        <f t="shared" si="8"/>
        <v>0</v>
      </c>
      <c r="BB60" s="35">
        <f t="shared" si="8"/>
        <v>0</v>
      </c>
      <c r="BC60" s="35">
        <f t="shared" si="8"/>
        <v>0</v>
      </c>
      <c r="BD60" s="35">
        <f t="shared" si="8"/>
        <v>0</v>
      </c>
    </row>
    <row r="61" spans="1:56" ht="17.25" hidden="1" customHeight="1" outlineLevel="1" x14ac:dyDescent="0.35">
      <c r="A61" s="148"/>
      <c r="B61" s="9" t="s">
        <v>34</v>
      </c>
      <c r="C61" s="9" t="s">
        <v>60</v>
      </c>
      <c r="D61" s="9" t="s">
        <v>39</v>
      </c>
      <c r="E61" s="35">
        <v>0</v>
      </c>
      <c r="F61" s="35">
        <f t="shared" ref="F61:AK61" si="9">E62</f>
        <v>-0.62734000000000001</v>
      </c>
      <c r="G61" s="35">
        <f t="shared" si="9"/>
        <v>-0.61339911111111112</v>
      </c>
      <c r="H61" s="35">
        <f t="shared" si="9"/>
        <v>-0.59945822222222223</v>
      </c>
      <c r="I61" s="35">
        <f t="shared" si="9"/>
        <v>-0.58551733333333333</v>
      </c>
      <c r="J61" s="35">
        <f t="shared" si="9"/>
        <v>-0.57157644444444444</v>
      </c>
      <c r="K61" s="35">
        <f t="shared" si="9"/>
        <v>-0.55763555555555555</v>
      </c>
      <c r="L61" s="35">
        <f t="shared" si="9"/>
        <v>-0.54369466666666666</v>
      </c>
      <c r="M61" s="35">
        <f t="shared" si="9"/>
        <v>-0.52975377777777777</v>
      </c>
      <c r="N61" s="35">
        <f t="shared" si="9"/>
        <v>-0.51581288888888888</v>
      </c>
      <c r="O61" s="35">
        <f t="shared" si="9"/>
        <v>-0.50187199999999998</v>
      </c>
      <c r="P61" s="35">
        <f t="shared" si="9"/>
        <v>-0.48793111111111109</v>
      </c>
      <c r="Q61" s="35">
        <f t="shared" si="9"/>
        <v>-0.4739902222222222</v>
      </c>
      <c r="R61" s="35">
        <f t="shared" si="9"/>
        <v>-0.46004933333333331</v>
      </c>
      <c r="S61" s="35">
        <f t="shared" si="9"/>
        <v>-0.44610844444444442</v>
      </c>
      <c r="T61" s="35">
        <f t="shared" si="9"/>
        <v>-0.43216755555555553</v>
      </c>
      <c r="U61" s="35">
        <f t="shared" si="9"/>
        <v>-0.41822666666666664</v>
      </c>
      <c r="V61" s="35">
        <f t="shared" si="9"/>
        <v>-0.40428577777777774</v>
      </c>
      <c r="W61" s="35">
        <f t="shared" si="9"/>
        <v>-0.39034488888888885</v>
      </c>
      <c r="X61" s="35">
        <f t="shared" si="9"/>
        <v>-0.37640399999999996</v>
      </c>
      <c r="Y61" s="35">
        <f t="shared" si="9"/>
        <v>-0.36246311111111107</v>
      </c>
      <c r="Z61" s="35">
        <f t="shared" si="9"/>
        <v>-0.34852222222222218</v>
      </c>
      <c r="AA61" s="35">
        <f t="shared" si="9"/>
        <v>-0.33458133333333329</v>
      </c>
      <c r="AB61" s="35">
        <f t="shared" si="9"/>
        <v>-0.32064044444444439</v>
      </c>
      <c r="AC61" s="35">
        <f t="shared" si="9"/>
        <v>-0.3066995555555555</v>
      </c>
      <c r="AD61" s="35">
        <f t="shared" si="9"/>
        <v>-0.29275866666666661</v>
      </c>
      <c r="AE61" s="35">
        <f t="shared" si="9"/>
        <v>-0.27881777777777772</v>
      </c>
      <c r="AF61" s="35">
        <f t="shared" si="9"/>
        <v>-0.26487688888888883</v>
      </c>
      <c r="AG61" s="35">
        <f t="shared" si="9"/>
        <v>-0.25093599999999994</v>
      </c>
      <c r="AH61" s="35">
        <f t="shared" si="9"/>
        <v>-0.23699511111111105</v>
      </c>
      <c r="AI61" s="35">
        <f t="shared" si="9"/>
        <v>-0.22305422222222215</v>
      </c>
      <c r="AJ61" s="35">
        <f t="shared" si="9"/>
        <v>-0.20911333333333326</v>
      </c>
      <c r="AK61" s="35">
        <f t="shared" si="9"/>
        <v>-0.19517244444444437</v>
      </c>
      <c r="AL61" s="35">
        <f t="shared" ref="AL61:BD61" si="10">AK62</f>
        <v>-0.18123155555555548</v>
      </c>
      <c r="AM61" s="35">
        <f t="shared" si="10"/>
        <v>-0.16729066666666659</v>
      </c>
      <c r="AN61" s="35">
        <f t="shared" si="10"/>
        <v>-0.1533497777777777</v>
      </c>
      <c r="AO61" s="35">
        <f t="shared" si="10"/>
        <v>-0.1394088888888888</v>
      </c>
      <c r="AP61" s="35">
        <f t="shared" si="10"/>
        <v>-0.12546799999999991</v>
      </c>
      <c r="AQ61" s="35">
        <f t="shared" si="10"/>
        <v>-0.11152711111111102</v>
      </c>
      <c r="AR61" s="35">
        <f t="shared" si="10"/>
        <v>-9.758622222222213E-2</v>
      </c>
      <c r="AS61" s="35">
        <f t="shared" si="10"/>
        <v>-8.3645333333333238E-2</v>
      </c>
      <c r="AT61" s="35">
        <f t="shared" si="10"/>
        <v>-6.9704444444444347E-2</v>
      </c>
      <c r="AU61" s="35">
        <f t="shared" si="10"/>
        <v>-5.5763555555555455E-2</v>
      </c>
      <c r="AV61" s="35">
        <f t="shared" si="10"/>
        <v>-4.1822666666666564E-2</v>
      </c>
      <c r="AW61" s="35">
        <f t="shared" si="10"/>
        <v>-2.7881777777777672E-2</v>
      </c>
      <c r="AX61" s="35">
        <f t="shared" si="10"/>
        <v>-1.3940888888888782E-2</v>
      </c>
      <c r="AY61" s="35">
        <f t="shared" si="10"/>
        <v>1.0755285551056204E-16</v>
      </c>
      <c r="AZ61" s="35">
        <f t="shared" si="10"/>
        <v>1.0755285551056204E-16</v>
      </c>
      <c r="BA61" s="35">
        <f t="shared" si="10"/>
        <v>1.0755285551056204E-16</v>
      </c>
      <c r="BB61" s="35">
        <f t="shared" si="10"/>
        <v>1.0755285551056204E-16</v>
      </c>
      <c r="BC61" s="35">
        <f t="shared" si="10"/>
        <v>1.0755285551056204E-16</v>
      </c>
      <c r="BD61" s="35">
        <f t="shared" si="10"/>
        <v>1.0755285551056204E-16</v>
      </c>
    </row>
    <row r="62" spans="1:56" ht="16.5" hidden="1" customHeight="1" outlineLevel="1" x14ac:dyDescent="0.3">
      <c r="A62" s="148"/>
      <c r="B62" s="9" t="s">
        <v>33</v>
      </c>
      <c r="C62" s="9" t="s">
        <v>67</v>
      </c>
      <c r="D62" s="9" t="s">
        <v>39</v>
      </c>
      <c r="E62" s="35">
        <f t="shared" ref="E62:AJ62" si="11">E28-E60+E61</f>
        <v>-0.62734000000000001</v>
      </c>
      <c r="F62" s="35">
        <f t="shared" si="11"/>
        <v>-0.61339911111111112</v>
      </c>
      <c r="G62" s="35">
        <f t="shared" si="11"/>
        <v>-0.59945822222222223</v>
      </c>
      <c r="H62" s="35">
        <f t="shared" si="11"/>
        <v>-0.58551733333333333</v>
      </c>
      <c r="I62" s="35">
        <f t="shared" si="11"/>
        <v>-0.57157644444444444</v>
      </c>
      <c r="J62" s="35">
        <f t="shared" si="11"/>
        <v>-0.55763555555555555</v>
      </c>
      <c r="K62" s="35">
        <f t="shared" si="11"/>
        <v>-0.54369466666666666</v>
      </c>
      <c r="L62" s="35">
        <f t="shared" si="11"/>
        <v>-0.52975377777777777</v>
      </c>
      <c r="M62" s="35">
        <f t="shared" si="11"/>
        <v>-0.51581288888888888</v>
      </c>
      <c r="N62" s="35">
        <f t="shared" si="11"/>
        <v>-0.50187199999999998</v>
      </c>
      <c r="O62" s="35">
        <f t="shared" si="11"/>
        <v>-0.48793111111111109</v>
      </c>
      <c r="P62" s="35">
        <f t="shared" si="11"/>
        <v>-0.4739902222222222</v>
      </c>
      <c r="Q62" s="35">
        <f t="shared" si="11"/>
        <v>-0.46004933333333331</v>
      </c>
      <c r="R62" s="35">
        <f t="shared" si="11"/>
        <v>-0.44610844444444442</v>
      </c>
      <c r="S62" s="35">
        <f t="shared" si="11"/>
        <v>-0.43216755555555553</v>
      </c>
      <c r="T62" s="35">
        <f t="shared" si="11"/>
        <v>-0.41822666666666664</v>
      </c>
      <c r="U62" s="35">
        <f t="shared" si="11"/>
        <v>-0.40428577777777774</v>
      </c>
      <c r="V62" s="35">
        <f t="shared" si="11"/>
        <v>-0.39034488888888885</v>
      </c>
      <c r="W62" s="35">
        <f t="shared" si="11"/>
        <v>-0.37640399999999996</v>
      </c>
      <c r="X62" s="35">
        <f t="shared" si="11"/>
        <v>-0.36246311111111107</v>
      </c>
      <c r="Y62" s="35">
        <f t="shared" si="11"/>
        <v>-0.34852222222222218</v>
      </c>
      <c r="Z62" s="35">
        <f t="shared" si="11"/>
        <v>-0.33458133333333329</v>
      </c>
      <c r="AA62" s="35">
        <f t="shared" si="11"/>
        <v>-0.32064044444444439</v>
      </c>
      <c r="AB62" s="35">
        <f t="shared" si="11"/>
        <v>-0.3066995555555555</v>
      </c>
      <c r="AC62" s="35">
        <f t="shared" si="11"/>
        <v>-0.29275866666666661</v>
      </c>
      <c r="AD62" s="35">
        <f t="shared" si="11"/>
        <v>-0.27881777777777772</v>
      </c>
      <c r="AE62" s="35">
        <f t="shared" si="11"/>
        <v>-0.26487688888888883</v>
      </c>
      <c r="AF62" s="35">
        <f t="shared" si="11"/>
        <v>-0.25093599999999994</v>
      </c>
      <c r="AG62" s="35">
        <f t="shared" si="11"/>
        <v>-0.23699511111111105</v>
      </c>
      <c r="AH62" s="35">
        <f t="shared" si="11"/>
        <v>-0.22305422222222215</v>
      </c>
      <c r="AI62" s="35">
        <f t="shared" si="11"/>
        <v>-0.20911333333333326</v>
      </c>
      <c r="AJ62" s="35">
        <f t="shared" si="11"/>
        <v>-0.19517244444444437</v>
      </c>
      <c r="AK62" s="35">
        <f t="shared" ref="AK62:BD62" si="12">AK28-AK60+AK61</f>
        <v>-0.18123155555555548</v>
      </c>
      <c r="AL62" s="35">
        <f t="shared" si="12"/>
        <v>-0.16729066666666659</v>
      </c>
      <c r="AM62" s="35">
        <f t="shared" si="12"/>
        <v>-0.1533497777777777</v>
      </c>
      <c r="AN62" s="35">
        <f t="shared" si="12"/>
        <v>-0.1394088888888888</v>
      </c>
      <c r="AO62" s="35">
        <f t="shared" si="12"/>
        <v>-0.12546799999999991</v>
      </c>
      <c r="AP62" s="35">
        <f t="shared" si="12"/>
        <v>-0.11152711111111102</v>
      </c>
      <c r="AQ62" s="35">
        <f t="shared" si="12"/>
        <v>-9.758622222222213E-2</v>
      </c>
      <c r="AR62" s="35">
        <f t="shared" si="12"/>
        <v>-8.3645333333333238E-2</v>
      </c>
      <c r="AS62" s="35">
        <f t="shared" si="12"/>
        <v>-6.9704444444444347E-2</v>
      </c>
      <c r="AT62" s="35">
        <f t="shared" si="12"/>
        <v>-5.5763555555555455E-2</v>
      </c>
      <c r="AU62" s="35">
        <f t="shared" si="12"/>
        <v>-4.1822666666666564E-2</v>
      </c>
      <c r="AV62" s="35">
        <f t="shared" si="12"/>
        <v>-2.7881777777777672E-2</v>
      </c>
      <c r="AW62" s="35">
        <f t="shared" si="12"/>
        <v>-1.3940888888888782E-2</v>
      </c>
      <c r="AX62" s="35">
        <f t="shared" si="12"/>
        <v>1.0755285551056204E-16</v>
      </c>
      <c r="AY62" s="35">
        <f t="shared" si="12"/>
        <v>1.0755285551056204E-16</v>
      </c>
      <c r="AZ62" s="35">
        <f t="shared" si="12"/>
        <v>1.0755285551056204E-16</v>
      </c>
      <c r="BA62" s="35">
        <f t="shared" si="12"/>
        <v>1.0755285551056204E-16</v>
      </c>
      <c r="BB62" s="35">
        <f t="shared" si="12"/>
        <v>1.0755285551056204E-16</v>
      </c>
      <c r="BC62" s="35">
        <f t="shared" si="12"/>
        <v>1.0755285551056204E-16</v>
      </c>
      <c r="BD62" s="35">
        <f t="shared" si="12"/>
        <v>1.0755285551056204E-16</v>
      </c>
    </row>
    <row r="63" spans="1:56" ht="16.5" collapsed="1" x14ac:dyDescent="0.3">
      <c r="A63" s="148"/>
      <c r="B63" s="9" t="s">
        <v>8</v>
      </c>
      <c r="C63" s="11" t="s">
        <v>66</v>
      </c>
      <c r="D63" s="9" t="s">
        <v>39</v>
      </c>
      <c r="E63" s="35">
        <f>AVERAGE(E61:E62)*'[1]Fixed data'!$C$3</f>
        <v>-1.3425075999999999E-2</v>
      </c>
      <c r="F63" s="35">
        <f>AVERAGE(F61:F62)*'[1]Fixed data'!$C$3</f>
        <v>-2.6551816977777774E-2</v>
      </c>
      <c r="G63" s="35">
        <f>AVERAGE(G61:G62)*'[1]Fixed data'!$C$3</f>
        <v>-2.5955146933333336E-2</v>
      </c>
      <c r="H63" s="35">
        <f>AVERAGE(H61:H62)*'[1]Fixed data'!$C$3</f>
        <v>-2.5358476888888884E-2</v>
      </c>
      <c r="I63" s="35">
        <f>AVERAGE(I61:I62)*'[1]Fixed data'!$C$3</f>
        <v>-2.4761806844444446E-2</v>
      </c>
      <c r="J63" s="35">
        <f>AVERAGE(J61:J62)*'[1]Fixed data'!$C$3</f>
        <v>-2.4165136799999997E-2</v>
      </c>
      <c r="K63" s="35">
        <f>AVERAGE(K61:K62)*'[1]Fixed data'!$C$3</f>
        <v>-2.3568466755555555E-2</v>
      </c>
      <c r="L63" s="35">
        <f>AVERAGE(L61:L62)*'[1]Fixed data'!$C$3</f>
        <v>-2.2971796711111107E-2</v>
      </c>
      <c r="M63" s="35">
        <f>AVERAGE(M61:M62)*'[1]Fixed data'!$C$3</f>
        <v>-2.2375126666666668E-2</v>
      </c>
      <c r="N63" s="35">
        <f>AVERAGE(N61:N62)*'[1]Fixed data'!$C$3</f>
        <v>-2.177845662222222E-2</v>
      </c>
      <c r="O63" s="35">
        <f>AVERAGE(O61:O62)*'[1]Fixed data'!$C$3</f>
        <v>-2.1181786577777775E-2</v>
      </c>
      <c r="P63" s="35">
        <f>AVERAGE(P61:P62)*'[1]Fixed data'!$C$3</f>
        <v>-2.0585116533333333E-2</v>
      </c>
      <c r="Q63" s="35">
        <f>AVERAGE(Q61:Q62)*'[1]Fixed data'!$C$3</f>
        <v>-1.9988446488888888E-2</v>
      </c>
      <c r="R63" s="35">
        <f>AVERAGE(R61:R62)*'[1]Fixed data'!$C$3</f>
        <v>-1.9391776444444443E-2</v>
      </c>
      <c r="S63" s="35">
        <f>AVERAGE(S61:S62)*'[1]Fixed data'!$C$3</f>
        <v>-1.8795106399999997E-2</v>
      </c>
      <c r="T63" s="35">
        <f>AVERAGE(T61:T62)*'[1]Fixed data'!$C$3</f>
        <v>-1.8198436355555552E-2</v>
      </c>
      <c r="U63" s="35">
        <f>AVERAGE(U61:U62)*'[1]Fixed data'!$C$3</f>
        <v>-1.760176631111111E-2</v>
      </c>
      <c r="V63" s="35">
        <f>AVERAGE(V61:V62)*'[1]Fixed data'!$C$3</f>
        <v>-1.7005096266666665E-2</v>
      </c>
      <c r="W63" s="35">
        <f>AVERAGE(W61:W62)*'[1]Fixed data'!$C$3</f>
        <v>-1.640842622222222E-2</v>
      </c>
      <c r="X63" s="35">
        <f>AVERAGE(X61:X62)*'[1]Fixed data'!$C$3</f>
        <v>-1.5811756177777775E-2</v>
      </c>
      <c r="Y63" s="35">
        <f>AVERAGE(Y61:Y62)*'[1]Fixed data'!$C$3</f>
        <v>-1.5215086133333331E-2</v>
      </c>
      <c r="Z63" s="35">
        <f>AVERAGE(Z61:Z62)*'[1]Fixed data'!$C$3</f>
        <v>-1.4618416088888886E-2</v>
      </c>
      <c r="AA63" s="35">
        <f>AVERAGE(AA61:AA62)*'[1]Fixed data'!$C$3</f>
        <v>-1.4021746044444441E-2</v>
      </c>
      <c r="AB63" s="35">
        <f>AVERAGE(AB61:AB62)*'[1]Fixed data'!$C$3</f>
        <v>-1.3425075999999998E-2</v>
      </c>
      <c r="AC63" s="35">
        <f>AVERAGE(AC61:AC62)*'[1]Fixed data'!$C$3</f>
        <v>-1.2828405955555552E-2</v>
      </c>
      <c r="AD63" s="35">
        <f>AVERAGE(AD61:AD62)*'[1]Fixed data'!$C$3</f>
        <v>-1.2231735911111107E-2</v>
      </c>
      <c r="AE63" s="35">
        <f>AVERAGE(AE61:AE62)*'[1]Fixed data'!$C$3</f>
        <v>-1.1635065866666664E-2</v>
      </c>
      <c r="AF63" s="35">
        <f>AVERAGE(AF61:AF62)*'[1]Fixed data'!$C$3</f>
        <v>-1.1038395822222219E-2</v>
      </c>
      <c r="AG63" s="35">
        <f>AVERAGE(AG61:AG62)*'[1]Fixed data'!$C$3</f>
        <v>-1.0441725777777775E-2</v>
      </c>
      <c r="AH63" s="35">
        <f>AVERAGE(AH61:AH62)*'[1]Fixed data'!$C$3</f>
        <v>-9.84505573333333E-3</v>
      </c>
      <c r="AI63" s="35">
        <f>AVERAGE(AI61:AI62)*'[1]Fixed data'!$C$3</f>
        <v>-9.2483856888888848E-3</v>
      </c>
      <c r="AJ63" s="35">
        <f>AVERAGE(AJ61:AJ62)*'[1]Fixed data'!$C$3</f>
        <v>-8.6517156444444413E-3</v>
      </c>
      <c r="AK63" s="35">
        <f>AVERAGE(AK61:AK62)*'[1]Fixed data'!$C$3</f>
        <v>-8.0550455999999961E-3</v>
      </c>
      <c r="AL63" s="35">
        <f>AVERAGE(AL61:AL62)*'[1]Fixed data'!$C$3</f>
        <v>-7.4583755555555518E-3</v>
      </c>
      <c r="AM63" s="35">
        <f>AVERAGE(AM61:AM62)*'[1]Fixed data'!$C$3</f>
        <v>-6.8617055111111075E-3</v>
      </c>
      <c r="AN63" s="35">
        <f>AVERAGE(AN61:AN62)*'[1]Fixed data'!$C$3</f>
        <v>-6.2650354666666632E-3</v>
      </c>
      <c r="AO63" s="35">
        <f>AVERAGE(AO61:AO62)*'[1]Fixed data'!$C$3</f>
        <v>-5.668365422222218E-3</v>
      </c>
      <c r="AP63" s="35">
        <f>AVERAGE(AP61:AP62)*'[1]Fixed data'!$C$3</f>
        <v>-5.0716953777777737E-3</v>
      </c>
      <c r="AQ63" s="35">
        <f>AVERAGE(AQ61:AQ62)*'[1]Fixed data'!$C$3</f>
        <v>-4.4750253333333294E-3</v>
      </c>
      <c r="AR63" s="35">
        <f>AVERAGE(AR61:AR62)*'[1]Fixed data'!$C$3</f>
        <v>-3.8783552888888846E-3</v>
      </c>
      <c r="AS63" s="35">
        <f>AVERAGE(AS61:AS62)*'[1]Fixed data'!$C$3</f>
        <v>-3.2816852444444403E-3</v>
      </c>
      <c r="AT63" s="35">
        <f>AVERAGE(AT61:AT62)*'[1]Fixed data'!$C$3</f>
        <v>-2.6850151999999955E-3</v>
      </c>
      <c r="AU63" s="35">
        <f>AVERAGE(AU61:AU62)*'[1]Fixed data'!$C$3</f>
        <v>-2.0883451555555512E-3</v>
      </c>
      <c r="AV63" s="35">
        <f>AVERAGE(AV61:AV62)*'[1]Fixed data'!$C$3</f>
        <v>-1.4916751111111065E-3</v>
      </c>
      <c r="AW63" s="35">
        <f>AVERAGE(AW61:AW62)*'[1]Fixed data'!$C$3</f>
        <v>-8.9500506666666203E-4</v>
      </c>
      <c r="AX63" s="35">
        <f>AVERAGE(AX61:AX62)*'[1]Fixed data'!$C$3</f>
        <v>-2.9833502222221761E-4</v>
      </c>
      <c r="AY63" s="35">
        <f>AVERAGE(AY61:AY62)*'[1]Fixed data'!$C$3</f>
        <v>4.6032622158520552E-18</v>
      </c>
      <c r="AZ63" s="35">
        <f>AVERAGE(AZ61:AZ62)*'[1]Fixed data'!$C$3</f>
        <v>4.6032622158520552E-18</v>
      </c>
      <c r="BA63" s="35">
        <f>AVERAGE(BA61:BA62)*'[1]Fixed data'!$C$3</f>
        <v>4.6032622158520552E-18</v>
      </c>
      <c r="BB63" s="35">
        <f>AVERAGE(BB61:BB62)*'[1]Fixed data'!$C$3</f>
        <v>4.6032622158520552E-18</v>
      </c>
      <c r="BC63" s="35">
        <f>AVERAGE(BC61:BC62)*'[1]Fixed data'!$C$3</f>
        <v>4.6032622158520552E-18</v>
      </c>
      <c r="BD63" s="35">
        <f>AVERAGE(BD61:BD62)*'[1]Fixed data'!$C$3</f>
        <v>4.6032622158520552E-18</v>
      </c>
    </row>
    <row r="64" spans="1:56" ht="15.75" thickBot="1" x14ac:dyDescent="0.35">
      <c r="A64" s="147"/>
      <c r="B64" s="12" t="s">
        <v>93</v>
      </c>
      <c r="C64" s="12" t="s">
        <v>44</v>
      </c>
      <c r="D64" s="12" t="s">
        <v>39</v>
      </c>
      <c r="E64" s="53">
        <f t="shared" ref="E64:AJ64" si="13">E29+E60+E63</f>
        <v>-0.28228507599999997</v>
      </c>
      <c r="F64" s="53">
        <f t="shared" si="13"/>
        <v>-4.0492705866666666E-2</v>
      </c>
      <c r="G64" s="53">
        <f t="shared" si="13"/>
        <v>-3.9896035822222224E-2</v>
      </c>
      <c r="H64" s="53">
        <f t="shared" si="13"/>
        <v>-3.9299365777777776E-2</v>
      </c>
      <c r="I64" s="53">
        <f t="shared" si="13"/>
        <v>-3.8702695733333334E-2</v>
      </c>
      <c r="J64" s="53">
        <f t="shared" si="13"/>
        <v>-3.8106025688888885E-2</v>
      </c>
      <c r="K64" s="53">
        <f t="shared" si="13"/>
        <v>-3.7509355644444443E-2</v>
      </c>
      <c r="L64" s="53">
        <f t="shared" si="13"/>
        <v>-3.6912685599999995E-2</v>
      </c>
      <c r="M64" s="53">
        <f t="shared" si="13"/>
        <v>-3.631601555555556E-2</v>
      </c>
      <c r="N64" s="53">
        <f t="shared" si="13"/>
        <v>-3.5719345511111111E-2</v>
      </c>
      <c r="O64" s="53">
        <f t="shared" si="13"/>
        <v>-3.5122675466666663E-2</v>
      </c>
      <c r="P64" s="53">
        <f t="shared" si="13"/>
        <v>-3.4526005422222221E-2</v>
      </c>
      <c r="Q64" s="53">
        <f t="shared" si="13"/>
        <v>-3.3929335377777779E-2</v>
      </c>
      <c r="R64" s="53">
        <f t="shared" si="13"/>
        <v>-3.3332665333333331E-2</v>
      </c>
      <c r="S64" s="53">
        <f t="shared" si="13"/>
        <v>-3.2735995288888889E-2</v>
      </c>
      <c r="T64" s="53">
        <f t="shared" si="13"/>
        <v>-3.213932524444444E-2</v>
      </c>
      <c r="U64" s="53">
        <f t="shared" si="13"/>
        <v>-3.1542655199999999E-2</v>
      </c>
      <c r="V64" s="53">
        <f t="shared" si="13"/>
        <v>-3.0945985155555557E-2</v>
      </c>
      <c r="W64" s="53">
        <f t="shared" si="13"/>
        <v>-3.0349315111111108E-2</v>
      </c>
      <c r="X64" s="53">
        <f t="shared" si="13"/>
        <v>-2.9752645066666666E-2</v>
      </c>
      <c r="Y64" s="53">
        <f t="shared" si="13"/>
        <v>-2.9155975022222221E-2</v>
      </c>
      <c r="Z64" s="53">
        <f t="shared" si="13"/>
        <v>-2.8559304977777776E-2</v>
      </c>
      <c r="AA64" s="53">
        <f t="shared" si="13"/>
        <v>-2.7962634933333331E-2</v>
      </c>
      <c r="AB64" s="53">
        <f t="shared" si="13"/>
        <v>-2.7365964888888886E-2</v>
      </c>
      <c r="AC64" s="53">
        <f t="shared" si="13"/>
        <v>-2.6769294844444444E-2</v>
      </c>
      <c r="AD64" s="53">
        <f t="shared" si="13"/>
        <v>-2.6172624799999995E-2</v>
      </c>
      <c r="AE64" s="53">
        <f t="shared" si="13"/>
        <v>-2.5575954755555554E-2</v>
      </c>
      <c r="AF64" s="53">
        <f t="shared" si="13"/>
        <v>-2.4979284711111108E-2</v>
      </c>
      <c r="AG64" s="53">
        <f t="shared" si="13"/>
        <v>-2.4382614666666663E-2</v>
      </c>
      <c r="AH64" s="53">
        <f t="shared" si="13"/>
        <v>-2.3785944622222222E-2</v>
      </c>
      <c r="AI64" s="53">
        <f t="shared" si="13"/>
        <v>-2.3189274577777773E-2</v>
      </c>
      <c r="AJ64" s="53">
        <f t="shared" si="13"/>
        <v>-2.2592604533333331E-2</v>
      </c>
      <c r="AK64" s="53">
        <f t="shared" ref="AK64:BD64" si="14">AK29+AK60+AK63</f>
        <v>-2.1995934488888886E-2</v>
      </c>
      <c r="AL64" s="53">
        <f t="shared" si="14"/>
        <v>-2.1399264444444441E-2</v>
      </c>
      <c r="AM64" s="53">
        <f t="shared" si="14"/>
        <v>-2.0802594399999999E-2</v>
      </c>
      <c r="AN64" s="53">
        <f t="shared" si="14"/>
        <v>-2.0205924355555554E-2</v>
      </c>
      <c r="AO64" s="53">
        <f t="shared" si="14"/>
        <v>-1.9609254311111109E-2</v>
      </c>
      <c r="AP64" s="53">
        <f t="shared" si="14"/>
        <v>-1.9012584266666663E-2</v>
      </c>
      <c r="AQ64" s="53">
        <f t="shared" si="14"/>
        <v>-1.8415914222222218E-2</v>
      </c>
      <c r="AR64" s="53">
        <f t="shared" si="14"/>
        <v>-1.7819244177777773E-2</v>
      </c>
      <c r="AS64" s="53">
        <f t="shared" si="14"/>
        <v>-1.7222574133333331E-2</v>
      </c>
      <c r="AT64" s="53">
        <f t="shared" si="14"/>
        <v>-1.6625904088888886E-2</v>
      </c>
      <c r="AU64" s="53">
        <f t="shared" si="14"/>
        <v>-1.6029234044444441E-2</v>
      </c>
      <c r="AV64" s="53">
        <f t="shared" si="14"/>
        <v>-1.5432563999999996E-2</v>
      </c>
      <c r="AW64" s="53">
        <f t="shared" si="14"/>
        <v>-1.4835893955555552E-2</v>
      </c>
      <c r="AX64" s="53">
        <f t="shared" si="14"/>
        <v>-1.4239223911111107E-2</v>
      </c>
      <c r="AY64" s="53">
        <f t="shared" si="14"/>
        <v>4.6032622158520552E-18</v>
      </c>
      <c r="AZ64" s="53">
        <f t="shared" si="14"/>
        <v>4.6032622158520552E-18</v>
      </c>
      <c r="BA64" s="53">
        <f t="shared" si="14"/>
        <v>4.6032622158520552E-18</v>
      </c>
      <c r="BB64" s="53">
        <f t="shared" si="14"/>
        <v>4.6032622158520552E-18</v>
      </c>
      <c r="BC64" s="53">
        <f t="shared" si="14"/>
        <v>4.6032622158520552E-18</v>
      </c>
      <c r="BD64" s="53">
        <f t="shared" si="14"/>
        <v>4.6032622158520552E-18</v>
      </c>
    </row>
    <row r="65" spans="1:56" ht="12.75" customHeight="1" x14ac:dyDescent="0.3">
      <c r="A65" s="194" t="s">
        <v>228</v>
      </c>
      <c r="B65" s="9" t="s">
        <v>35</v>
      </c>
      <c r="D65" s="4" t="s">
        <v>39</v>
      </c>
      <c r="E65" s="35">
        <f>'[1]Fixed data'!$G$6*E86/1000000</f>
        <v>2.5518008903830616E-2</v>
      </c>
      <c r="F65" s="35">
        <f>'[1]Fixed data'!$G$6*F86/1000000</f>
        <v>2.5518008903830616E-2</v>
      </c>
      <c r="G65" s="35">
        <f>'[1]Fixed data'!$G$6*G86/1000000</f>
        <v>2.5518008903830616E-2</v>
      </c>
      <c r="H65" s="35">
        <f>'[1]Fixed data'!$G$6*H86/1000000</f>
        <v>2.5518008903830616E-2</v>
      </c>
      <c r="I65" s="35">
        <f>'[1]Fixed data'!$G$6*I86/1000000</f>
        <v>2.5518008903830616E-2</v>
      </c>
      <c r="J65" s="35">
        <f>'[1]Fixed data'!$G$6*J86/1000000</f>
        <v>2.5518008903830616E-2</v>
      </c>
      <c r="K65" s="35">
        <f>'[1]Fixed data'!$G$6*K86/1000000</f>
        <v>2.5518008903830616E-2</v>
      </c>
      <c r="L65" s="35">
        <f>'[1]Fixed data'!$G$6*L86/1000000</f>
        <v>2.5518008903830616E-2</v>
      </c>
      <c r="M65" s="35">
        <f>'[1]Fixed data'!$G$6*M86/1000000</f>
        <v>2.5518008903830616E-2</v>
      </c>
      <c r="N65" s="35">
        <f>'[1]Fixed data'!$G$6*N86/1000000</f>
        <v>2.5518008903830616E-2</v>
      </c>
      <c r="O65" s="35">
        <f>'[1]Fixed data'!$G$6*O86/1000000</f>
        <v>2.5518008903830616E-2</v>
      </c>
      <c r="P65" s="35">
        <f>'[1]Fixed data'!$G$6*P86/1000000</f>
        <v>2.5518008903830616E-2</v>
      </c>
      <c r="Q65" s="35">
        <f>'[1]Fixed data'!$G$6*Q86/1000000</f>
        <v>2.5518008903830616E-2</v>
      </c>
      <c r="R65" s="35">
        <f>'[1]Fixed data'!$G$6*R86/1000000</f>
        <v>2.5518008903830616E-2</v>
      </c>
      <c r="S65" s="35">
        <f>'[1]Fixed data'!$G$6*S86/1000000</f>
        <v>2.5518008903830616E-2</v>
      </c>
      <c r="T65" s="35">
        <f>'[1]Fixed data'!$G$6*T86/1000000</f>
        <v>2.5518008903830616E-2</v>
      </c>
      <c r="U65" s="35">
        <f>'[1]Fixed data'!$G$6*U86/1000000</f>
        <v>2.5518008903830616E-2</v>
      </c>
      <c r="V65" s="35">
        <f>'[1]Fixed data'!$G$6*V86/1000000</f>
        <v>2.5518008903830616E-2</v>
      </c>
      <c r="W65" s="35">
        <f>'[1]Fixed data'!$G$6*W86/1000000</f>
        <v>2.5518008903830616E-2</v>
      </c>
      <c r="X65" s="35">
        <f>'[1]Fixed data'!$G$6*X86/1000000</f>
        <v>2.5518008903830616E-2</v>
      </c>
      <c r="Y65" s="35">
        <f>'[1]Fixed data'!$G$6*Y86/1000000</f>
        <v>2.5518008903830616E-2</v>
      </c>
      <c r="Z65" s="35">
        <f>'[1]Fixed data'!$G$6*Z86/1000000</f>
        <v>2.5518008903830616E-2</v>
      </c>
      <c r="AA65" s="35">
        <f>'[1]Fixed data'!$G$6*AA86/1000000</f>
        <v>2.5518008903830616E-2</v>
      </c>
      <c r="AB65" s="35">
        <f>'[1]Fixed data'!$G$6*AB86/1000000</f>
        <v>2.5518008903830616E-2</v>
      </c>
      <c r="AC65" s="35">
        <f>'[1]Fixed data'!$G$6*AC86/1000000</f>
        <v>2.5518008903830616E-2</v>
      </c>
      <c r="AD65" s="35">
        <f>'[1]Fixed data'!$G$6*AD86/1000000</f>
        <v>2.5518008903830616E-2</v>
      </c>
      <c r="AE65" s="35">
        <f>'[1]Fixed data'!$G$6*AE86/1000000</f>
        <v>2.5518008903830616E-2</v>
      </c>
      <c r="AF65" s="35">
        <f>'[1]Fixed data'!$G$6*AF86/1000000</f>
        <v>2.5518008903830616E-2</v>
      </c>
      <c r="AG65" s="35">
        <f>'[1]Fixed data'!$G$6*AG86/1000000</f>
        <v>2.5518008903830616E-2</v>
      </c>
      <c r="AH65" s="35">
        <f>'[1]Fixed data'!$G$6*AH86/1000000</f>
        <v>2.5518008903830616E-2</v>
      </c>
      <c r="AI65" s="35">
        <f>'[1]Fixed data'!$G$6*AI86/1000000</f>
        <v>2.5518008903830616E-2</v>
      </c>
      <c r="AJ65" s="35">
        <f>'[1]Fixed data'!$G$6*AJ86/1000000</f>
        <v>2.5518008903830616E-2</v>
      </c>
      <c r="AK65" s="35">
        <f>'[1]Fixed data'!$G$6*AK86/1000000</f>
        <v>2.5518008903830616E-2</v>
      </c>
      <c r="AL65" s="35">
        <f>'[1]Fixed data'!$G$6*AL86/1000000</f>
        <v>2.5518008903830616E-2</v>
      </c>
      <c r="AM65" s="35">
        <f>'[1]Fixed data'!$G$6*AM86/1000000</f>
        <v>2.5518008903830616E-2</v>
      </c>
      <c r="AN65" s="35">
        <f>'[1]Fixed data'!$G$6*AN86/1000000</f>
        <v>2.5518008903830616E-2</v>
      </c>
      <c r="AO65" s="35">
        <f>'[1]Fixed data'!$G$6*AO86/1000000</f>
        <v>2.5518008903830616E-2</v>
      </c>
      <c r="AP65" s="35">
        <f>'[1]Fixed data'!$G$6*AP86/1000000</f>
        <v>2.5518008903830616E-2</v>
      </c>
      <c r="AQ65" s="35">
        <f>'[1]Fixed data'!$G$6*AQ86/1000000</f>
        <v>2.5518008903830616E-2</v>
      </c>
      <c r="AR65" s="35">
        <f>'[1]Fixed data'!$G$6*AR86/1000000</f>
        <v>2.5518008903830616E-2</v>
      </c>
      <c r="AS65" s="35">
        <f>'[1]Fixed data'!$G$6*AS86/1000000</f>
        <v>2.5518008903830616E-2</v>
      </c>
      <c r="AT65" s="35">
        <f>'[1]Fixed data'!$G$6*AT86/1000000</f>
        <v>2.5518008903830616E-2</v>
      </c>
      <c r="AU65" s="35">
        <f>'[1]Fixed data'!$G$6*AU86/1000000</f>
        <v>2.5518008903830616E-2</v>
      </c>
      <c r="AV65" s="35">
        <f>'[1]Fixed data'!$G$6*AV86/1000000</f>
        <v>2.5518008903830616E-2</v>
      </c>
      <c r="AW65" s="35">
        <f>'[1]Fixed data'!$G$6*AW86/1000000</f>
        <v>2.5518008903830616E-2</v>
      </c>
      <c r="AX65" s="35">
        <f>'[1]Fixed data'!$G$6*AX86/1000000</f>
        <v>2.5518008903830616E-2</v>
      </c>
      <c r="AY65" s="35">
        <f>'[1]Fixed data'!$G$6*AY86/1000000</f>
        <v>2.5518008903830616E-2</v>
      </c>
      <c r="AZ65" s="35">
        <f>'[1]Fixed data'!$G$6*AZ86/1000000</f>
        <v>2.5518008903830616E-2</v>
      </c>
      <c r="BA65" s="35">
        <f>'[1]Fixed data'!$G$6*BA86/1000000</f>
        <v>2.5518008903830616E-2</v>
      </c>
      <c r="BB65" s="35">
        <f>'[1]Fixed data'!$G$6*BB86/1000000</f>
        <v>2.5518008903830616E-2</v>
      </c>
      <c r="BC65" s="35">
        <f>'[1]Fixed data'!$G$6*BC86/1000000</f>
        <v>2.5518008903830616E-2</v>
      </c>
      <c r="BD65" s="35">
        <f>'[1]Fixed data'!$G$6*BD86/1000000</f>
        <v>2.5518008903830616E-2</v>
      </c>
    </row>
    <row r="66" spans="1:56" ht="15" customHeight="1" x14ac:dyDescent="0.3">
      <c r="A66" s="195"/>
      <c r="B66" s="9" t="s">
        <v>200</v>
      </c>
      <c r="D66" s="4" t="s">
        <v>39</v>
      </c>
      <c r="E66" s="35">
        <f>E87*'[1]Fixed data'!H$5/1000000</f>
        <v>1.9353633086526417E-3</v>
      </c>
      <c r="F66" s="35">
        <f>F87*'[1]Fixed data'!I$5/1000000</f>
        <v>1.9741075915103053E-3</v>
      </c>
      <c r="G66" s="35">
        <f>G87*'[1]Fixed data'!J$5/1000000</f>
        <v>2.0369167503683856E-3</v>
      </c>
      <c r="H66" s="35">
        <f>H87*'[1]Fixed data'!K$5/1000000</f>
        <v>2.1001443052104467E-3</v>
      </c>
      <c r="I66" s="35">
        <f>I87*'[1]Fixed data'!L$5/1000000</f>
        <v>2.1655803263016618E-3</v>
      </c>
      <c r="J66" s="35">
        <f>J87*'[1]Fixed data'!M$5/1000000</f>
        <v>3.7391764783065401E-3</v>
      </c>
      <c r="K66" s="35">
        <f>K87*'[1]Fixed data'!N$5/1000000</f>
        <v>5.2020170390267399E-3</v>
      </c>
      <c r="L66" s="35">
        <f>L87*'[1]Fixed data'!O$5/1000000</f>
        <v>6.554102008462263E-3</v>
      </c>
      <c r="M66" s="35">
        <f>M87*'[1]Fixed data'!P$5/1000000</f>
        <v>7.7954313866131098E-3</v>
      </c>
      <c r="N66" s="35">
        <f>N87*'[1]Fixed data'!Q$5/1000000</f>
        <v>8.9260051734792803E-3</v>
      </c>
      <c r="O66" s="35">
        <f>O87*'[1]Fixed data'!R$5/1000000</f>
        <v>9.945823369060771E-3</v>
      </c>
      <c r="P66" s="35">
        <f>P87*'[1]Fixed data'!S$5/1000000</f>
        <v>1.0854885973357587E-2</v>
      </c>
      <c r="Q66" s="35">
        <f>Q87*'[1]Fixed data'!T$5/1000000</f>
        <v>1.1653192986369722E-2</v>
      </c>
      <c r="R66" s="35">
        <f>R87*'[1]Fixed data'!U$5/1000000</f>
        <v>1.2340744408097185E-2</v>
      </c>
      <c r="S66" s="35">
        <f>S87*'[1]Fixed data'!V$5/1000000</f>
        <v>1.2917540238539969E-2</v>
      </c>
      <c r="T66" s="35">
        <f>T87*'[1]Fixed data'!W$5/1000000</f>
        <v>1.3162579148780284E-2</v>
      </c>
      <c r="U66" s="35">
        <f>U87*'[1]Fixed data'!X$5/1000000</f>
        <v>1.3573819816439793E-2</v>
      </c>
      <c r="V66" s="35">
        <f>V87*'[1]Fixed data'!Y$5/1000000</f>
        <v>1.3869518138496809E-2</v>
      </c>
      <c r="W66" s="35">
        <f>W87*'[1]Fixed data'!Z$5/1000000</f>
        <v>1.4049674114951333E-2</v>
      </c>
      <c r="X66" s="35">
        <f>X87*'[1]Fixed data'!AA$5/1000000</f>
        <v>1.411428774580336E-2</v>
      </c>
      <c r="Y66" s="35">
        <f>Y87*'[1]Fixed data'!AB$5/1000000</f>
        <v>1.4063359031052892E-2</v>
      </c>
      <c r="Z66" s="35">
        <f>Z87*'[1]Fixed data'!AC$5/1000000</f>
        <v>1.3783905141669849E-2</v>
      </c>
      <c r="AA66" s="35">
        <f>AA87*'[1]Fixed data'!AD$5/1000000</f>
        <v>1.3510144760400284E-2</v>
      </c>
      <c r="AB66" s="35">
        <f>AB87*'[1]Fixed data'!AE$5/1000000</f>
        <v>1.3120842033528222E-2</v>
      </c>
      <c r="AC66" s="35">
        <f>AC87*'[1]Fixed data'!AF$5/1000000</f>
        <v>1.2615996961053668E-2</v>
      </c>
      <c r="AD66" s="35">
        <f>AD87*'[1]Fixed data'!AG$5/1000000</f>
        <v>1.1995609542976621E-2</v>
      </c>
      <c r="AE66" s="35">
        <f>AE87*'[1]Fixed data'!AH$5/1000000</f>
        <v>1.1259679779297078E-2</v>
      </c>
      <c r="AF66" s="35">
        <f>AF87*'[1]Fixed data'!AI$5/1000000</f>
        <v>1.0408207670015037E-2</v>
      </c>
      <c r="AG66" s="35">
        <f>AG87*'[1]Fixed data'!AJ$5/1000000</f>
        <v>9.4411932151305025E-3</v>
      </c>
      <c r="AH66" s="35">
        <f>AH87*'[1]Fixed data'!AK$5/1000000</f>
        <v>8.3586364146434732E-3</v>
      </c>
      <c r="AI66" s="35">
        <f>AI87*'[1]Fixed data'!AL$5/1000000</f>
        <v>7.1218316616969007E-3</v>
      </c>
      <c r="AJ66" s="35">
        <f>AJ87*'[1]Fixed data'!AM$5/1000000</f>
        <v>5.8164431946907758E-3</v>
      </c>
      <c r="AK66" s="35">
        <f>AK87*'[1]Fixed data'!AN$5/1000000</f>
        <v>4.3955123820821557E-3</v>
      </c>
      <c r="AL66" s="35">
        <f>AL87*'[1]Fixed data'!AO$5/1000000</f>
        <v>2.8590392238710405E-3</v>
      </c>
      <c r="AM66" s="35">
        <f>AM87*'[1]Fixed data'!AP$5/1000000</f>
        <v>1.2070237200574017E-3</v>
      </c>
      <c r="AN66" s="35">
        <f>AN87*'[1]Fixed data'!AQ$5/1000000</f>
        <v>1.2525717849652281E-3</v>
      </c>
      <c r="AO66" s="35">
        <f>AO87*'[1]Fixed data'!AR$5/1000000</f>
        <v>1.2924263417595761E-3</v>
      </c>
      <c r="AP66" s="35">
        <f>AP87*'[1]Fixed data'!AS$5/1000000</f>
        <v>1.3322808985539243E-3</v>
      </c>
      <c r="AQ66" s="35">
        <f>AQ87*'[1]Fixed data'!AT$5/1000000</f>
        <v>1.3721354553482723E-3</v>
      </c>
      <c r="AR66" s="35">
        <f>AR87*'[1]Fixed data'!AU$5/1000000</f>
        <v>1.4119900121426206E-3</v>
      </c>
      <c r="AS66" s="35">
        <f>AS87*'[1]Fixed data'!AV$5/1000000</f>
        <v>1.4575380770504474E-3</v>
      </c>
      <c r="AT66" s="35">
        <f>AT87*'[1]Fixed data'!AW$5/1000000</f>
        <v>1.491699125731317E-3</v>
      </c>
      <c r="AU66" s="35">
        <f>AU87*'[1]Fixed data'!AX$5/1000000</f>
        <v>1.5315536825256655E-3</v>
      </c>
      <c r="AV66" s="35">
        <f>AV87*'[1]Fixed data'!AY$5/1000000</f>
        <v>1.5714082393200135E-3</v>
      </c>
      <c r="AW66" s="35">
        <f>AW87*'[1]Fixed data'!AZ$5/1000000</f>
        <v>1.6055692880008832E-3</v>
      </c>
      <c r="AX66" s="35">
        <f>AX87*'[1]Fixed data'!BA$5/1000000</f>
        <v>1.6340368285682747E-3</v>
      </c>
      <c r="AY66" s="35">
        <f>AY87*'[1]Fixed data'!BB$5/1000000</f>
        <v>1.6625043691356665E-3</v>
      </c>
      <c r="AZ66" s="35">
        <f>AZ87*'[1]Fixed data'!BC$5/1000000</f>
        <v>1.690971909703058E-3</v>
      </c>
      <c r="BA66" s="35">
        <f>BA87*'[1]Fixed data'!BD$5/1000000</f>
        <v>1.7137459421569712E-3</v>
      </c>
      <c r="BB66" s="35">
        <f>BB87*'[1]Fixed data'!BE$5/1000000</f>
        <v>1.7365199746108846E-3</v>
      </c>
      <c r="BC66" s="35">
        <f>BC87*'[1]Fixed data'!BF$5/1000000</f>
        <v>1.7592940070647978E-3</v>
      </c>
      <c r="BD66" s="35">
        <f>BD87*'[1]Fixed data'!BG$5/1000000</f>
        <v>1.7763745314052328E-3</v>
      </c>
    </row>
    <row r="67" spans="1:56" ht="15" customHeight="1" x14ac:dyDescent="0.3">
      <c r="A67" s="195"/>
      <c r="B67" s="9" t="s">
        <v>296</v>
      </c>
      <c r="C67" s="11"/>
      <c r="D67" s="11" t="s">
        <v>39</v>
      </c>
      <c r="E67" s="82">
        <f>'[1]Fixed data'!$G$7*E$88/1000000</f>
        <v>0</v>
      </c>
      <c r="F67" s="82">
        <f>'[1]Fixed data'!$G$7*F$88/1000000</f>
        <v>0</v>
      </c>
      <c r="G67" s="82">
        <f>'[1]Fixed data'!$G$7*G$88/1000000</f>
        <v>0</v>
      </c>
      <c r="H67" s="82">
        <f>'[1]Fixed data'!$G$7*H$88/1000000</f>
        <v>0</v>
      </c>
      <c r="I67" s="82">
        <f>'[1]Fixed data'!$G$7*I$88/1000000</f>
        <v>0</v>
      </c>
      <c r="J67" s="82">
        <f>'[1]Fixed data'!$G$7*J$88/1000000</f>
        <v>0</v>
      </c>
      <c r="K67" s="82">
        <f>'[1]Fixed data'!$G$7*K$88/1000000</f>
        <v>0</v>
      </c>
      <c r="L67" s="82">
        <f>'[1]Fixed data'!$G$7*L$88/1000000</f>
        <v>0</v>
      </c>
      <c r="M67" s="82">
        <f>'[1]Fixed data'!$G$7*M$88/1000000</f>
        <v>0</v>
      </c>
      <c r="N67" s="82">
        <f>'[1]Fixed data'!$G$7*N$88/1000000</f>
        <v>0</v>
      </c>
      <c r="O67" s="82">
        <f>'[1]Fixed data'!$G$7*O$88/1000000</f>
        <v>0</v>
      </c>
      <c r="P67" s="82">
        <f>'[1]Fixed data'!$G$7*P$88/1000000</f>
        <v>0</v>
      </c>
      <c r="Q67" s="82">
        <f>'[1]Fixed data'!$G$7*Q$88/1000000</f>
        <v>0</v>
      </c>
      <c r="R67" s="82">
        <f>'[1]Fixed data'!$G$7*R$88/1000000</f>
        <v>0</v>
      </c>
      <c r="S67" s="82">
        <f>'[1]Fixed data'!$G$7*S$88/1000000</f>
        <v>0</v>
      </c>
      <c r="T67" s="82">
        <f>'[1]Fixed data'!$G$7*T$88/1000000</f>
        <v>0</v>
      </c>
      <c r="U67" s="82">
        <f>'[1]Fixed data'!$G$7*U$88/1000000</f>
        <v>0</v>
      </c>
      <c r="V67" s="82">
        <f>'[1]Fixed data'!$G$7*V$88/1000000</f>
        <v>0</v>
      </c>
      <c r="W67" s="82">
        <f>'[1]Fixed data'!$G$7*W$88/1000000</f>
        <v>0</v>
      </c>
      <c r="X67" s="82">
        <f>'[1]Fixed data'!$G$7*X$88/1000000</f>
        <v>0</v>
      </c>
      <c r="Y67" s="82">
        <f>'[1]Fixed data'!$G$7*Y$88/1000000</f>
        <v>0</v>
      </c>
      <c r="Z67" s="82">
        <f>'[1]Fixed data'!$G$7*Z$88/1000000</f>
        <v>0</v>
      </c>
      <c r="AA67" s="82">
        <f>'[1]Fixed data'!$G$7*AA$88/1000000</f>
        <v>0</v>
      </c>
      <c r="AB67" s="82">
        <f>'[1]Fixed data'!$G$7*AB$88/1000000</f>
        <v>0</v>
      </c>
      <c r="AC67" s="82">
        <f>'[1]Fixed data'!$G$7*AC$88/1000000</f>
        <v>0</v>
      </c>
      <c r="AD67" s="82">
        <f>'[1]Fixed data'!$G$7*AD$88/1000000</f>
        <v>0</v>
      </c>
      <c r="AE67" s="82">
        <f>'[1]Fixed data'!$G$7*AE$88/1000000</f>
        <v>0</v>
      </c>
      <c r="AF67" s="82">
        <f>'[1]Fixed data'!$G$7*AF$88/1000000</f>
        <v>0</v>
      </c>
      <c r="AG67" s="82">
        <f>'[1]Fixed data'!$G$7*AG$88/1000000</f>
        <v>0</v>
      </c>
      <c r="AH67" s="82">
        <f>'[1]Fixed data'!$G$7*AH$88/1000000</f>
        <v>0</v>
      </c>
      <c r="AI67" s="82">
        <f>'[1]Fixed data'!$G$7*AI$88/1000000</f>
        <v>0</v>
      </c>
      <c r="AJ67" s="82">
        <f>'[1]Fixed data'!$G$7*AJ$88/1000000</f>
        <v>0</v>
      </c>
      <c r="AK67" s="82">
        <f>'[1]Fixed data'!$G$7*AK$88/1000000</f>
        <v>0</v>
      </c>
      <c r="AL67" s="82">
        <f>'[1]Fixed data'!$G$7*AL$88/1000000</f>
        <v>0</v>
      </c>
      <c r="AM67" s="82">
        <f>'[1]Fixed data'!$G$7*AM$88/1000000</f>
        <v>0</v>
      </c>
      <c r="AN67" s="82">
        <f>'[1]Fixed data'!$G$7*AN$88/1000000</f>
        <v>0</v>
      </c>
      <c r="AO67" s="82">
        <f>'[1]Fixed data'!$G$7*AO$88/1000000</f>
        <v>0</v>
      </c>
      <c r="AP67" s="82">
        <f>'[1]Fixed data'!$G$7*AP$88/1000000</f>
        <v>0</v>
      </c>
      <c r="AQ67" s="82">
        <f>'[1]Fixed data'!$G$7*AQ$88/1000000</f>
        <v>0</v>
      </c>
      <c r="AR67" s="82">
        <f>'[1]Fixed data'!$G$7*AR$88/1000000</f>
        <v>0</v>
      </c>
      <c r="AS67" s="82">
        <f>'[1]Fixed data'!$G$7*AS$88/1000000</f>
        <v>0</v>
      </c>
      <c r="AT67" s="82">
        <f>'[1]Fixed data'!$G$7*AT$88/1000000</f>
        <v>0</v>
      </c>
      <c r="AU67" s="82">
        <f>'[1]Fixed data'!$G$7*AU$88/1000000</f>
        <v>0</v>
      </c>
      <c r="AV67" s="82">
        <f>'[1]Fixed data'!$G$7*AV$88/1000000</f>
        <v>0</v>
      </c>
      <c r="AW67" s="82">
        <f>'[1]Fixed data'!$G$7*AW$88/1000000</f>
        <v>0</v>
      </c>
      <c r="AX67" s="82">
        <f>'[1]Fixed data'!$G$7*AX$88/1000000</f>
        <v>0</v>
      </c>
      <c r="AY67" s="82">
        <f>'[1]Fixed data'!$G$7*AY$88/1000000</f>
        <v>0</v>
      </c>
      <c r="AZ67" s="82">
        <f>'[1]Fixed data'!$G$7*AZ$88/1000000</f>
        <v>0</v>
      </c>
      <c r="BA67" s="82">
        <f>'[1]Fixed data'!$G$7*BA$88/1000000</f>
        <v>0</v>
      </c>
      <c r="BB67" s="82">
        <f>'[1]Fixed data'!$G$7*BB$88/1000000</f>
        <v>0</v>
      </c>
      <c r="BC67" s="82">
        <f>'[1]Fixed data'!$G$7*BC$88/1000000</f>
        <v>0</v>
      </c>
      <c r="BD67" s="82">
        <f>'[1]Fixed data'!$G$7*BD$88/1000000</f>
        <v>0</v>
      </c>
    </row>
    <row r="68" spans="1:56" ht="15" customHeight="1" x14ac:dyDescent="0.3">
      <c r="A68" s="195"/>
      <c r="B68" s="9" t="s">
        <v>297</v>
      </c>
      <c r="C68" s="9"/>
      <c r="D68" s="9" t="s">
        <v>39</v>
      </c>
      <c r="E68" s="82">
        <f>'[1]Fixed data'!$G$8*E89/1000000</f>
        <v>0</v>
      </c>
      <c r="F68" s="82">
        <f>'[1]Fixed data'!$G$8*F89/1000000</f>
        <v>0</v>
      </c>
      <c r="G68" s="82">
        <f>'[1]Fixed data'!$G$8*G89/1000000</f>
        <v>0</v>
      </c>
      <c r="H68" s="82">
        <f>'[1]Fixed data'!$G$8*H89/1000000</f>
        <v>0</v>
      </c>
      <c r="I68" s="82">
        <f>'[1]Fixed data'!$G$8*I89/1000000</f>
        <v>0</v>
      </c>
      <c r="J68" s="82">
        <f>'[1]Fixed data'!$G$8*J89/1000000</f>
        <v>0</v>
      </c>
      <c r="K68" s="82">
        <f>'[1]Fixed data'!$G$8*K89/1000000</f>
        <v>0</v>
      </c>
      <c r="L68" s="82">
        <f>'[1]Fixed data'!$G$8*L89/1000000</f>
        <v>0</v>
      </c>
      <c r="M68" s="82">
        <f>'[1]Fixed data'!$G$8*M89/1000000</f>
        <v>0</v>
      </c>
      <c r="N68" s="82">
        <f>'[1]Fixed data'!$G$8*N89/1000000</f>
        <v>0</v>
      </c>
      <c r="O68" s="82">
        <f>'[1]Fixed data'!$G$8*O89/1000000</f>
        <v>0</v>
      </c>
      <c r="P68" s="82">
        <f>'[1]Fixed data'!$G$8*P89/1000000</f>
        <v>0</v>
      </c>
      <c r="Q68" s="82">
        <f>'[1]Fixed data'!$G$8*Q89/1000000</f>
        <v>0</v>
      </c>
      <c r="R68" s="82">
        <f>'[1]Fixed data'!$G$8*R89/1000000</f>
        <v>0</v>
      </c>
      <c r="S68" s="82">
        <f>'[1]Fixed data'!$G$8*S89/1000000</f>
        <v>0</v>
      </c>
      <c r="T68" s="82">
        <f>'[1]Fixed data'!$G$8*T89/1000000</f>
        <v>0</v>
      </c>
      <c r="U68" s="82">
        <f>'[1]Fixed data'!$G$8*U89/1000000</f>
        <v>0</v>
      </c>
      <c r="V68" s="82">
        <f>'[1]Fixed data'!$G$8*V89/1000000</f>
        <v>0</v>
      </c>
      <c r="W68" s="82">
        <f>'[1]Fixed data'!$G$8*W89/1000000</f>
        <v>0</v>
      </c>
      <c r="X68" s="82">
        <f>'[1]Fixed data'!$G$8*X89/1000000</f>
        <v>0</v>
      </c>
      <c r="Y68" s="82">
        <f>'[1]Fixed data'!$G$8*Y89/1000000</f>
        <v>0</v>
      </c>
      <c r="Z68" s="82">
        <f>'[1]Fixed data'!$G$8*Z89/1000000</f>
        <v>0</v>
      </c>
      <c r="AA68" s="82">
        <f>'[1]Fixed data'!$G$8*AA89/1000000</f>
        <v>0</v>
      </c>
      <c r="AB68" s="82">
        <f>'[1]Fixed data'!$G$8*AB89/1000000</f>
        <v>0</v>
      </c>
      <c r="AC68" s="82">
        <f>'[1]Fixed data'!$G$8*AC89/1000000</f>
        <v>0</v>
      </c>
      <c r="AD68" s="82">
        <f>'[1]Fixed data'!$G$8*AD89/1000000</f>
        <v>0</v>
      </c>
      <c r="AE68" s="82">
        <f>'[1]Fixed data'!$G$8*AE89/1000000</f>
        <v>0</v>
      </c>
      <c r="AF68" s="82">
        <f>'[1]Fixed data'!$G$8*AF89/1000000</f>
        <v>0</v>
      </c>
      <c r="AG68" s="82">
        <f>'[1]Fixed data'!$G$8*AG89/1000000</f>
        <v>0</v>
      </c>
      <c r="AH68" s="82">
        <f>'[1]Fixed data'!$G$8*AH89/1000000</f>
        <v>0</v>
      </c>
      <c r="AI68" s="82">
        <f>'[1]Fixed data'!$G$8*AI89/1000000</f>
        <v>0</v>
      </c>
      <c r="AJ68" s="82">
        <f>'[1]Fixed data'!$G$8*AJ89/1000000</f>
        <v>0</v>
      </c>
      <c r="AK68" s="82">
        <f>'[1]Fixed data'!$G$8*AK89/1000000</f>
        <v>0</v>
      </c>
      <c r="AL68" s="82">
        <f>'[1]Fixed data'!$G$8*AL89/1000000</f>
        <v>0</v>
      </c>
      <c r="AM68" s="82">
        <f>'[1]Fixed data'!$G$8*AM89/1000000</f>
        <v>0</v>
      </c>
      <c r="AN68" s="82">
        <f>'[1]Fixed data'!$G$8*AN89/1000000</f>
        <v>0</v>
      </c>
      <c r="AO68" s="82">
        <f>'[1]Fixed data'!$G$8*AO89/1000000</f>
        <v>0</v>
      </c>
      <c r="AP68" s="82">
        <f>'[1]Fixed data'!$G$8*AP89/1000000</f>
        <v>0</v>
      </c>
      <c r="AQ68" s="82">
        <f>'[1]Fixed data'!$G$8*AQ89/1000000</f>
        <v>0</v>
      </c>
      <c r="AR68" s="82">
        <f>'[1]Fixed data'!$G$8*AR89/1000000</f>
        <v>0</v>
      </c>
      <c r="AS68" s="82">
        <f>'[1]Fixed data'!$G$8*AS89/1000000</f>
        <v>0</v>
      </c>
      <c r="AT68" s="82">
        <f>'[1]Fixed data'!$G$8*AT89/1000000</f>
        <v>0</v>
      </c>
      <c r="AU68" s="82">
        <f>'[1]Fixed data'!$G$8*AU89/1000000</f>
        <v>0</v>
      </c>
      <c r="AV68" s="82">
        <f>'[1]Fixed data'!$G$8*AV89/1000000</f>
        <v>0</v>
      </c>
      <c r="AW68" s="82">
        <f>'[1]Fixed data'!$G$8*AW89/1000000</f>
        <v>0</v>
      </c>
      <c r="AX68" s="82">
        <f>'[1]Fixed data'!$G$8*AX89/1000000</f>
        <v>0</v>
      </c>
      <c r="AY68" s="82">
        <f>'[1]Fixed data'!$G$8*AY89/1000000</f>
        <v>0</v>
      </c>
      <c r="AZ68" s="82">
        <f>'[1]Fixed data'!$G$8*AZ89/1000000</f>
        <v>0</v>
      </c>
      <c r="BA68" s="82">
        <f>'[1]Fixed data'!$G$8*BA89/1000000</f>
        <v>0</v>
      </c>
      <c r="BB68" s="82">
        <f>'[1]Fixed data'!$G$8*BB89/1000000</f>
        <v>0</v>
      </c>
      <c r="BC68" s="82">
        <f>'[1]Fixed data'!$G$8*BC89/1000000</f>
        <v>0</v>
      </c>
      <c r="BD68" s="82">
        <f>'[1]Fixed data'!$G$8*BD89/1000000</f>
        <v>0</v>
      </c>
    </row>
    <row r="69" spans="1:56" ht="15" customHeight="1" x14ac:dyDescent="0.3">
      <c r="A69" s="195"/>
      <c r="B69" s="4" t="s">
        <v>201</v>
      </c>
      <c r="D69" s="9" t="s">
        <v>39</v>
      </c>
      <c r="E69" s="35">
        <f>E90*'[1]Fixed data'!H$5/1000000</f>
        <v>0</v>
      </c>
      <c r="F69" s="35">
        <f>F90*'[1]Fixed data'!I$5/1000000</f>
        <v>0</v>
      </c>
      <c r="G69" s="35">
        <f>G90*'[1]Fixed data'!J$5/1000000</f>
        <v>0</v>
      </c>
      <c r="H69" s="35">
        <f>H90*'[1]Fixed data'!K$5/1000000</f>
        <v>0</v>
      </c>
      <c r="I69" s="35">
        <f>I90*'[1]Fixed data'!L$5/1000000</f>
        <v>0</v>
      </c>
      <c r="J69" s="35">
        <f>J90*'[1]Fixed data'!M$5/1000000</f>
        <v>0</v>
      </c>
      <c r="K69" s="35">
        <f>K90*'[1]Fixed data'!N$5/1000000</f>
        <v>0</v>
      </c>
      <c r="L69" s="35">
        <f>L90*'[1]Fixed data'!O$5/1000000</f>
        <v>0</v>
      </c>
      <c r="M69" s="35">
        <f>M90*'[1]Fixed data'!P$5/1000000</f>
        <v>0</v>
      </c>
      <c r="N69" s="35">
        <f>N90*'[1]Fixed data'!Q$5/1000000</f>
        <v>0</v>
      </c>
      <c r="O69" s="35">
        <f>O90*'[1]Fixed data'!R$5/1000000</f>
        <v>0</v>
      </c>
      <c r="P69" s="35">
        <f>P90*'[1]Fixed data'!S$5/1000000</f>
        <v>0</v>
      </c>
      <c r="Q69" s="35">
        <f>Q90*'[1]Fixed data'!T$5/1000000</f>
        <v>0</v>
      </c>
      <c r="R69" s="35">
        <f>R90*'[1]Fixed data'!U$5/1000000</f>
        <v>0</v>
      </c>
      <c r="S69" s="35">
        <f>S90*'[1]Fixed data'!V$5/1000000</f>
        <v>0</v>
      </c>
      <c r="T69" s="35">
        <f>T90*'[1]Fixed data'!W$5/1000000</f>
        <v>0</v>
      </c>
      <c r="U69" s="35">
        <f>U90*'[1]Fixed data'!X$5/1000000</f>
        <v>0</v>
      </c>
      <c r="V69" s="35">
        <f>V90*'[1]Fixed data'!Y$5/1000000</f>
        <v>0</v>
      </c>
      <c r="W69" s="35">
        <f>W90*'[1]Fixed data'!Z$5/1000000</f>
        <v>0</v>
      </c>
      <c r="X69" s="35">
        <f>X90*'[1]Fixed data'!AA$5/1000000</f>
        <v>0</v>
      </c>
      <c r="Y69" s="35">
        <f>Y90*'[1]Fixed data'!AB$5/1000000</f>
        <v>0</v>
      </c>
      <c r="Z69" s="35">
        <f>Z90*'[1]Fixed data'!AC$5/1000000</f>
        <v>0</v>
      </c>
      <c r="AA69" s="35">
        <f>AA90*'[1]Fixed data'!AD$5/1000000</f>
        <v>0</v>
      </c>
      <c r="AB69" s="35">
        <f>AB90*'[1]Fixed data'!AE$5/1000000</f>
        <v>0</v>
      </c>
      <c r="AC69" s="35">
        <f>AC90*'[1]Fixed data'!AF$5/1000000</f>
        <v>0</v>
      </c>
      <c r="AD69" s="35">
        <f>AD90*'[1]Fixed data'!AG$5/1000000</f>
        <v>0</v>
      </c>
      <c r="AE69" s="35">
        <f>AE90*'[1]Fixed data'!AH$5/1000000</f>
        <v>0</v>
      </c>
      <c r="AF69" s="35">
        <f>AF90*'[1]Fixed data'!AI$5/1000000</f>
        <v>0</v>
      </c>
      <c r="AG69" s="35">
        <f>AG90*'[1]Fixed data'!AJ$5/1000000</f>
        <v>0</v>
      </c>
      <c r="AH69" s="35">
        <f>AH90*'[1]Fixed data'!AK$5/1000000</f>
        <v>0</v>
      </c>
      <c r="AI69" s="35">
        <f>AI90*'[1]Fixed data'!AL$5/1000000</f>
        <v>0</v>
      </c>
      <c r="AJ69" s="35">
        <f>AJ90*'[1]Fixed data'!AM$5/1000000</f>
        <v>0</v>
      </c>
      <c r="AK69" s="35">
        <f>AK90*'[1]Fixed data'!AN$5/1000000</f>
        <v>0</v>
      </c>
      <c r="AL69" s="35">
        <f>AL90*'[1]Fixed data'!AO$5/1000000</f>
        <v>0</v>
      </c>
      <c r="AM69" s="35">
        <f>AM90*'[1]Fixed data'!AP$5/1000000</f>
        <v>0</v>
      </c>
      <c r="AN69" s="35">
        <f>AN90*'[1]Fixed data'!AQ$5/1000000</f>
        <v>0</v>
      </c>
      <c r="AO69" s="35">
        <f>AO90*'[1]Fixed data'!AR$5/1000000</f>
        <v>0</v>
      </c>
      <c r="AP69" s="35">
        <f>AP90*'[1]Fixed data'!AS$5/1000000</f>
        <v>0</v>
      </c>
      <c r="AQ69" s="35">
        <f>AQ90*'[1]Fixed data'!AT$5/1000000</f>
        <v>0</v>
      </c>
      <c r="AR69" s="35">
        <f>AR90*'[1]Fixed data'!AU$5/1000000</f>
        <v>0</v>
      </c>
      <c r="AS69" s="35">
        <f>AS90*'[1]Fixed data'!AV$5/1000000</f>
        <v>0</v>
      </c>
      <c r="AT69" s="35">
        <f>AT90*'[1]Fixed data'!AW$5/1000000</f>
        <v>0</v>
      </c>
      <c r="AU69" s="35">
        <f>AU90*'[1]Fixed data'!AX$5/1000000</f>
        <v>0</v>
      </c>
      <c r="AV69" s="35">
        <f>AV90*'[1]Fixed data'!AY$5/1000000</f>
        <v>0</v>
      </c>
      <c r="AW69" s="35">
        <f>AW90*'[1]Fixed data'!AZ$5/1000000</f>
        <v>0</v>
      </c>
      <c r="AX69" s="35">
        <f>AX90*'[1]Fixed data'!BA$5/1000000</f>
        <v>0</v>
      </c>
      <c r="AY69" s="35">
        <f>AY90*'[1]Fixed data'!BB$5/1000000</f>
        <v>0</v>
      </c>
      <c r="AZ69" s="35">
        <f>AZ90*'[1]Fixed data'!BC$5/1000000</f>
        <v>0</v>
      </c>
      <c r="BA69" s="35">
        <f>BA90*'[1]Fixed data'!BD$5/1000000</f>
        <v>0</v>
      </c>
      <c r="BB69" s="35">
        <f>BB90*'[1]Fixed data'!BE$5/1000000</f>
        <v>0</v>
      </c>
      <c r="BC69" s="35">
        <f>BC90*'[1]Fixed data'!BF$5/1000000</f>
        <v>0</v>
      </c>
      <c r="BD69" s="35">
        <f>BD90*'[1]Fixed data'!BG$5/1000000</f>
        <v>0</v>
      </c>
    </row>
    <row r="70" spans="1:56" ht="15" customHeight="1" x14ac:dyDescent="0.3">
      <c r="A70" s="195"/>
      <c r="B70" s="9" t="s">
        <v>68</v>
      </c>
      <c r="C70" s="9"/>
      <c r="D70" s="4" t="s">
        <v>39</v>
      </c>
      <c r="E70" s="35">
        <f>E91*'[1]Fixed data'!$G$9</f>
        <v>0</v>
      </c>
      <c r="F70" s="35">
        <f>F91*'[1]Fixed data'!$G$9</f>
        <v>0</v>
      </c>
      <c r="G70" s="35">
        <f>G91*'[1]Fixed data'!$G$9</f>
        <v>0</v>
      </c>
      <c r="H70" s="35">
        <f>H91*'[1]Fixed data'!$G$9</f>
        <v>0</v>
      </c>
      <c r="I70" s="35">
        <f>I91*'[1]Fixed data'!$G$9</f>
        <v>0</v>
      </c>
      <c r="J70" s="35">
        <f>J91*'[1]Fixed data'!$G$9</f>
        <v>0</v>
      </c>
      <c r="K70" s="35">
        <f>K91*'[1]Fixed data'!$G$9</f>
        <v>0</v>
      </c>
      <c r="L70" s="35">
        <f>L91*'[1]Fixed data'!$G$9</f>
        <v>0</v>
      </c>
      <c r="M70" s="35">
        <f>M91*'[1]Fixed data'!$G$9</f>
        <v>0</v>
      </c>
      <c r="N70" s="35">
        <f>N91*'[1]Fixed data'!$G$9</f>
        <v>0</v>
      </c>
      <c r="O70" s="35">
        <f>O91*'[1]Fixed data'!$G$9</f>
        <v>0</v>
      </c>
      <c r="P70" s="35">
        <f>P91*'[1]Fixed data'!$G$9</f>
        <v>0</v>
      </c>
      <c r="Q70" s="35">
        <f>Q91*'[1]Fixed data'!$G$9</f>
        <v>0</v>
      </c>
      <c r="R70" s="35">
        <f>R91*'[1]Fixed data'!$G$9</f>
        <v>0</v>
      </c>
      <c r="S70" s="35">
        <f>S91*'[1]Fixed data'!$G$9</f>
        <v>0</v>
      </c>
      <c r="T70" s="35">
        <f>T91*'[1]Fixed data'!$G$9</f>
        <v>0</v>
      </c>
      <c r="U70" s="35">
        <f>U91*'[1]Fixed data'!$G$9</f>
        <v>0</v>
      </c>
      <c r="V70" s="35">
        <f>V91*'[1]Fixed data'!$G$9</f>
        <v>0</v>
      </c>
      <c r="W70" s="35">
        <f>W91*'[1]Fixed data'!$G$9</f>
        <v>0</v>
      </c>
      <c r="X70" s="35">
        <f>X91*'[1]Fixed data'!$G$9</f>
        <v>0</v>
      </c>
      <c r="Y70" s="35">
        <f>Y91*'[1]Fixed data'!$G$9</f>
        <v>0</v>
      </c>
      <c r="Z70" s="35">
        <f>Z91*'[1]Fixed data'!$G$9</f>
        <v>0</v>
      </c>
      <c r="AA70" s="35">
        <f>AA91*'[1]Fixed data'!$G$9</f>
        <v>0</v>
      </c>
      <c r="AB70" s="35">
        <f>AB91*'[1]Fixed data'!$G$9</f>
        <v>0</v>
      </c>
      <c r="AC70" s="35">
        <f>AC91*'[1]Fixed data'!$G$9</f>
        <v>0</v>
      </c>
      <c r="AD70" s="35">
        <f>AD91*'[1]Fixed data'!$G$9</f>
        <v>0</v>
      </c>
      <c r="AE70" s="35">
        <f>AE91*'[1]Fixed data'!$G$9</f>
        <v>0</v>
      </c>
      <c r="AF70" s="35">
        <f>AF91*'[1]Fixed data'!$G$9</f>
        <v>0</v>
      </c>
      <c r="AG70" s="35">
        <f>AG91*'[1]Fixed data'!$G$9</f>
        <v>0</v>
      </c>
      <c r="AH70" s="35">
        <f>AH91*'[1]Fixed data'!$G$9</f>
        <v>0</v>
      </c>
      <c r="AI70" s="35">
        <f>AI91*'[1]Fixed data'!$G$9</f>
        <v>0</v>
      </c>
      <c r="AJ70" s="35">
        <f>AJ91*'[1]Fixed data'!$G$9</f>
        <v>0</v>
      </c>
      <c r="AK70" s="35">
        <f>AK91*'[1]Fixed data'!$G$9</f>
        <v>0</v>
      </c>
      <c r="AL70" s="35">
        <f>AL91*'[1]Fixed data'!$G$9</f>
        <v>0</v>
      </c>
      <c r="AM70" s="35">
        <f>AM91*'[1]Fixed data'!$G$9</f>
        <v>0</v>
      </c>
      <c r="AN70" s="35">
        <f>AN91*'[1]Fixed data'!$G$9</f>
        <v>0</v>
      </c>
      <c r="AO70" s="35">
        <f>AO91*'[1]Fixed data'!$G$9</f>
        <v>0</v>
      </c>
      <c r="AP70" s="35">
        <f>AP91*'[1]Fixed data'!$G$9</f>
        <v>0</v>
      </c>
      <c r="AQ70" s="35">
        <f>AQ91*'[1]Fixed data'!$G$9</f>
        <v>0</v>
      </c>
      <c r="AR70" s="35">
        <f>AR91*'[1]Fixed data'!$G$9</f>
        <v>0</v>
      </c>
      <c r="AS70" s="35">
        <f>AS91*'[1]Fixed data'!$G$9</f>
        <v>0</v>
      </c>
      <c r="AT70" s="35">
        <f>AT91*'[1]Fixed data'!$G$9</f>
        <v>0</v>
      </c>
      <c r="AU70" s="35">
        <f>AU91*'[1]Fixed data'!$G$9</f>
        <v>0</v>
      </c>
      <c r="AV70" s="35">
        <f>AV91*'[1]Fixed data'!$G$9</f>
        <v>0</v>
      </c>
      <c r="AW70" s="35">
        <f>AW91*'[1]Fixed data'!$G$9</f>
        <v>0</v>
      </c>
      <c r="AX70" s="35">
        <f>AX91*'[1]Fixed data'!$G$9</f>
        <v>0</v>
      </c>
      <c r="AY70" s="35">
        <f>AY91*'[1]Fixed data'!$G$9</f>
        <v>0</v>
      </c>
      <c r="AZ70" s="35">
        <f>AZ91*'[1]Fixed data'!$G$9</f>
        <v>0</v>
      </c>
      <c r="BA70" s="35">
        <f>BA91*'[1]Fixed data'!$G$9</f>
        <v>0</v>
      </c>
      <c r="BB70" s="35">
        <f>BB91*'[1]Fixed data'!$G$9</f>
        <v>0</v>
      </c>
      <c r="BC70" s="35">
        <f>BC91*'[1]Fixed data'!$G$9</f>
        <v>0</v>
      </c>
      <c r="BD70" s="35">
        <f>BD91*'[1]Fixed data'!$G$9</f>
        <v>0</v>
      </c>
    </row>
    <row r="71" spans="1:56" ht="15" customHeight="1" x14ac:dyDescent="0.3">
      <c r="A71" s="195"/>
      <c r="B71" s="9" t="s">
        <v>69</v>
      </c>
      <c r="C71" s="9"/>
      <c r="D71" s="4" t="s">
        <v>39</v>
      </c>
      <c r="E71" s="35">
        <f>E92*'[1]Fixed data'!$G$10</f>
        <v>0</v>
      </c>
      <c r="F71" s="35">
        <f>F92*'[1]Fixed data'!$G$10</f>
        <v>0</v>
      </c>
      <c r="G71" s="35">
        <f>G92*'[1]Fixed data'!$G$10</f>
        <v>0</v>
      </c>
      <c r="H71" s="35">
        <f>H92*'[1]Fixed data'!$G$10</f>
        <v>0</v>
      </c>
      <c r="I71" s="35">
        <f>I92*'[1]Fixed data'!$G$10</f>
        <v>0</v>
      </c>
      <c r="J71" s="35">
        <f>J92*'[1]Fixed data'!$G$10</f>
        <v>0</v>
      </c>
      <c r="K71" s="35">
        <f>K92*'[1]Fixed data'!$G$10</f>
        <v>0</v>
      </c>
      <c r="L71" s="35">
        <f>L92*'[1]Fixed data'!$G$10</f>
        <v>0</v>
      </c>
      <c r="M71" s="35">
        <f>M92*'[1]Fixed data'!$G$10</f>
        <v>0</v>
      </c>
      <c r="N71" s="35">
        <f>N92*'[1]Fixed data'!$G$10</f>
        <v>0</v>
      </c>
      <c r="O71" s="35">
        <f>O92*'[1]Fixed data'!$G$10</f>
        <v>0</v>
      </c>
      <c r="P71" s="35">
        <f>P92*'[1]Fixed data'!$G$10</f>
        <v>0</v>
      </c>
      <c r="Q71" s="35">
        <f>Q92*'[1]Fixed data'!$G$10</f>
        <v>0</v>
      </c>
      <c r="R71" s="35">
        <f>R92*'[1]Fixed data'!$G$10</f>
        <v>0</v>
      </c>
      <c r="S71" s="35">
        <f>S92*'[1]Fixed data'!$G$10</f>
        <v>0</v>
      </c>
      <c r="T71" s="35">
        <f>T92*'[1]Fixed data'!$G$10</f>
        <v>0</v>
      </c>
      <c r="U71" s="35">
        <f>U92*'[1]Fixed data'!$G$10</f>
        <v>0</v>
      </c>
      <c r="V71" s="35">
        <f>V92*'[1]Fixed data'!$G$10</f>
        <v>0</v>
      </c>
      <c r="W71" s="35">
        <f>W92*'[1]Fixed data'!$G$10</f>
        <v>0</v>
      </c>
      <c r="X71" s="35">
        <f>X92*'[1]Fixed data'!$G$10</f>
        <v>0</v>
      </c>
      <c r="Y71" s="35">
        <f>Y92*'[1]Fixed data'!$G$10</f>
        <v>0</v>
      </c>
      <c r="Z71" s="35">
        <f>Z92*'[1]Fixed data'!$G$10</f>
        <v>0</v>
      </c>
      <c r="AA71" s="35">
        <f>AA92*'[1]Fixed data'!$G$10</f>
        <v>0</v>
      </c>
      <c r="AB71" s="35">
        <f>AB92*'[1]Fixed data'!$G$10</f>
        <v>0</v>
      </c>
      <c r="AC71" s="35">
        <f>AC92*'[1]Fixed data'!$G$10</f>
        <v>0</v>
      </c>
      <c r="AD71" s="35">
        <f>AD92*'[1]Fixed data'!$G$10</f>
        <v>0</v>
      </c>
      <c r="AE71" s="35">
        <f>AE92*'[1]Fixed data'!$G$10</f>
        <v>0</v>
      </c>
      <c r="AF71" s="35">
        <f>AF92*'[1]Fixed data'!$G$10</f>
        <v>0</v>
      </c>
      <c r="AG71" s="35">
        <f>AG92*'[1]Fixed data'!$G$10</f>
        <v>0</v>
      </c>
      <c r="AH71" s="35">
        <f>AH92*'[1]Fixed data'!$G$10</f>
        <v>0</v>
      </c>
      <c r="AI71" s="35">
        <f>AI92*'[1]Fixed data'!$G$10</f>
        <v>0</v>
      </c>
      <c r="AJ71" s="35">
        <f>AJ92*'[1]Fixed data'!$G$10</f>
        <v>0</v>
      </c>
      <c r="AK71" s="35">
        <f>AK92*'[1]Fixed data'!$G$10</f>
        <v>0</v>
      </c>
      <c r="AL71" s="35">
        <f>AL92*'[1]Fixed data'!$G$10</f>
        <v>0</v>
      </c>
      <c r="AM71" s="35">
        <f>AM92*'[1]Fixed data'!$G$10</f>
        <v>0</v>
      </c>
      <c r="AN71" s="35">
        <f>AN92*'[1]Fixed data'!$G$10</f>
        <v>0</v>
      </c>
      <c r="AO71" s="35">
        <f>AO92*'[1]Fixed data'!$G$10</f>
        <v>0</v>
      </c>
      <c r="AP71" s="35">
        <f>AP92*'[1]Fixed data'!$G$10</f>
        <v>0</v>
      </c>
      <c r="AQ71" s="35">
        <f>AQ92*'[1]Fixed data'!$G$10</f>
        <v>0</v>
      </c>
      <c r="AR71" s="35">
        <f>AR92*'[1]Fixed data'!$G$10</f>
        <v>0</v>
      </c>
      <c r="AS71" s="35">
        <f>AS92*'[1]Fixed data'!$G$10</f>
        <v>0</v>
      </c>
      <c r="AT71" s="35">
        <f>AT92*'[1]Fixed data'!$G$10</f>
        <v>0</v>
      </c>
      <c r="AU71" s="35">
        <f>AU92*'[1]Fixed data'!$G$10</f>
        <v>0</v>
      </c>
      <c r="AV71" s="35">
        <f>AV92*'[1]Fixed data'!$G$10</f>
        <v>0</v>
      </c>
      <c r="AW71" s="35">
        <f>AW92*'[1]Fixed data'!$G$10</f>
        <v>0</v>
      </c>
      <c r="AX71" s="35">
        <f>AX92*'[1]Fixed data'!$G$10</f>
        <v>0</v>
      </c>
      <c r="AY71" s="35">
        <f>AY92*'[1]Fixed data'!$G$10</f>
        <v>0</v>
      </c>
      <c r="AZ71" s="35">
        <f>AZ92*'[1]Fixed data'!$G$10</f>
        <v>0</v>
      </c>
      <c r="BA71" s="35">
        <f>BA92*'[1]Fixed data'!$G$10</f>
        <v>0</v>
      </c>
      <c r="BB71" s="35">
        <f>BB92*'[1]Fixed data'!$G$10</f>
        <v>0</v>
      </c>
      <c r="BC71" s="35">
        <f>BC92*'[1]Fixed data'!$G$10</f>
        <v>0</v>
      </c>
      <c r="BD71" s="35">
        <f>BD92*'[1]Fixed data'!$G$10</f>
        <v>0</v>
      </c>
    </row>
    <row r="72" spans="1:56" ht="15" customHeight="1" x14ac:dyDescent="0.3">
      <c r="A72" s="195"/>
      <c r="B72" s="4" t="s">
        <v>82</v>
      </c>
      <c r="D72" s="9" t="s">
        <v>39</v>
      </c>
      <c r="E72" s="35">
        <f>'[1]Fixed data'!$G$11*E93/1000000</f>
        <v>0</v>
      </c>
      <c r="F72" s="35">
        <f>'[1]Fixed data'!$G$11*F93/1000000</f>
        <v>0</v>
      </c>
      <c r="G72" s="35">
        <f>'[1]Fixed data'!$G$11*G93/1000000</f>
        <v>0</v>
      </c>
      <c r="H72" s="35">
        <f>'[1]Fixed data'!$G$11*H93/1000000</f>
        <v>0</v>
      </c>
      <c r="I72" s="35">
        <f>'[1]Fixed data'!$G$11*I93/1000000</f>
        <v>0</v>
      </c>
      <c r="J72" s="35">
        <f>'[1]Fixed data'!$G$11*J93/1000000</f>
        <v>0</v>
      </c>
      <c r="K72" s="35">
        <f>'[1]Fixed data'!$G$11*K93/1000000</f>
        <v>0</v>
      </c>
      <c r="L72" s="35">
        <f>'[1]Fixed data'!$G$11*L93/1000000</f>
        <v>0</v>
      </c>
      <c r="M72" s="35">
        <f>'[1]Fixed data'!$G$11*M93/1000000</f>
        <v>0</v>
      </c>
      <c r="N72" s="35">
        <f>'[1]Fixed data'!$G$11*N93/1000000</f>
        <v>0</v>
      </c>
      <c r="O72" s="35">
        <f>'[1]Fixed data'!$G$11*O93/1000000</f>
        <v>0</v>
      </c>
      <c r="P72" s="35">
        <f>'[1]Fixed data'!$G$11*P93/1000000</f>
        <v>0</v>
      </c>
      <c r="Q72" s="35">
        <f>'[1]Fixed data'!$G$11*Q93/1000000</f>
        <v>0</v>
      </c>
      <c r="R72" s="35">
        <f>'[1]Fixed data'!$G$11*R93/1000000</f>
        <v>0</v>
      </c>
      <c r="S72" s="35">
        <f>'[1]Fixed data'!$G$11*S93/1000000</f>
        <v>0</v>
      </c>
      <c r="T72" s="35">
        <f>'[1]Fixed data'!$G$11*T93/1000000</f>
        <v>0</v>
      </c>
      <c r="U72" s="35">
        <f>'[1]Fixed data'!$G$11*U93/1000000</f>
        <v>0</v>
      </c>
      <c r="V72" s="35">
        <f>'[1]Fixed data'!$G$11*V93/1000000</f>
        <v>0</v>
      </c>
      <c r="W72" s="35">
        <f>'[1]Fixed data'!$G$11*W93/1000000</f>
        <v>0</v>
      </c>
      <c r="X72" s="35">
        <f>'[1]Fixed data'!$G$11*X93/1000000</f>
        <v>0</v>
      </c>
      <c r="Y72" s="35">
        <f>'[1]Fixed data'!$G$11*Y93/1000000</f>
        <v>0</v>
      </c>
      <c r="Z72" s="35">
        <f>'[1]Fixed data'!$G$11*Z93/1000000</f>
        <v>0</v>
      </c>
      <c r="AA72" s="35">
        <f>'[1]Fixed data'!$G$11*AA93/1000000</f>
        <v>0</v>
      </c>
      <c r="AB72" s="35">
        <f>'[1]Fixed data'!$G$11*AB93/1000000</f>
        <v>0</v>
      </c>
      <c r="AC72" s="35">
        <f>'[1]Fixed data'!$G$11*AC93/1000000</f>
        <v>0</v>
      </c>
      <c r="AD72" s="35">
        <f>'[1]Fixed data'!$G$11*AD93/1000000</f>
        <v>0</v>
      </c>
      <c r="AE72" s="35">
        <f>'[1]Fixed data'!$G$11*AE93/1000000</f>
        <v>0</v>
      </c>
      <c r="AF72" s="35">
        <f>'[1]Fixed data'!$G$11*AF93/1000000</f>
        <v>0</v>
      </c>
      <c r="AG72" s="35">
        <f>'[1]Fixed data'!$G$11*AG93/1000000</f>
        <v>0</v>
      </c>
      <c r="AH72" s="35">
        <f>'[1]Fixed data'!$G$11*AH93/1000000</f>
        <v>0</v>
      </c>
      <c r="AI72" s="35">
        <f>'[1]Fixed data'!$G$11*AI93/1000000</f>
        <v>0</v>
      </c>
      <c r="AJ72" s="35">
        <f>'[1]Fixed data'!$G$11*AJ93/1000000</f>
        <v>0</v>
      </c>
      <c r="AK72" s="35">
        <f>'[1]Fixed data'!$G$11*AK93/1000000</f>
        <v>0</v>
      </c>
      <c r="AL72" s="35">
        <f>'[1]Fixed data'!$G$11*AL93/1000000</f>
        <v>0</v>
      </c>
      <c r="AM72" s="35">
        <f>'[1]Fixed data'!$G$11*AM93/1000000</f>
        <v>0</v>
      </c>
      <c r="AN72" s="35">
        <f>'[1]Fixed data'!$G$11*AN93/1000000</f>
        <v>0</v>
      </c>
      <c r="AO72" s="35">
        <f>'[1]Fixed data'!$G$11*AO93/1000000</f>
        <v>0</v>
      </c>
      <c r="AP72" s="35">
        <f>'[1]Fixed data'!$G$11*AP93/1000000</f>
        <v>0</v>
      </c>
      <c r="AQ72" s="35">
        <f>'[1]Fixed data'!$G$11*AQ93/1000000</f>
        <v>0</v>
      </c>
      <c r="AR72" s="35">
        <f>'[1]Fixed data'!$G$11*AR93/1000000</f>
        <v>0</v>
      </c>
      <c r="AS72" s="35">
        <f>'[1]Fixed data'!$G$11*AS93/1000000</f>
        <v>0</v>
      </c>
      <c r="AT72" s="35">
        <f>'[1]Fixed data'!$G$11*AT93/1000000</f>
        <v>0</v>
      </c>
      <c r="AU72" s="35">
        <f>'[1]Fixed data'!$G$11*AU93/1000000</f>
        <v>0</v>
      </c>
      <c r="AV72" s="35">
        <f>'[1]Fixed data'!$G$11*AV93/1000000</f>
        <v>0</v>
      </c>
      <c r="AW72" s="35">
        <f>'[1]Fixed data'!$G$11*AW93/1000000</f>
        <v>0</v>
      </c>
      <c r="AX72" s="35">
        <f>'[1]Fixed data'!$G$11*AX93/1000000</f>
        <v>0</v>
      </c>
      <c r="AY72" s="35">
        <f>'[1]Fixed data'!$G$11*AY93/1000000</f>
        <v>0</v>
      </c>
      <c r="AZ72" s="35">
        <f>'[1]Fixed data'!$G$11*AZ93/1000000</f>
        <v>0</v>
      </c>
      <c r="BA72" s="35">
        <f>'[1]Fixed data'!$G$11*BA93/1000000</f>
        <v>0</v>
      </c>
      <c r="BB72" s="35">
        <f>'[1]Fixed data'!$G$11*BB93/1000000</f>
        <v>0</v>
      </c>
      <c r="BC72" s="35">
        <f>'[1]Fixed data'!$G$11*BC93/1000000</f>
        <v>0</v>
      </c>
      <c r="BD72" s="35">
        <f>'[1]Fixed data'!$G$11*BD93/1000000</f>
        <v>0</v>
      </c>
    </row>
    <row r="73" spans="1:56" ht="15" customHeight="1" x14ac:dyDescent="0.3">
      <c r="A73" s="195"/>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5"/>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5"/>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6"/>
      <c r="B76" s="13" t="s">
        <v>99</v>
      </c>
      <c r="C76" s="13"/>
      <c r="D76" s="13" t="s">
        <v>39</v>
      </c>
      <c r="E76" s="53">
        <f t="shared" ref="E76:AJ76" si="15">SUM(E65:E75)</f>
        <v>2.7453372212483257E-2</v>
      </c>
      <c r="F76" s="53">
        <f t="shared" si="15"/>
        <v>2.7492116495340922E-2</v>
      </c>
      <c r="G76" s="53">
        <f t="shared" si="15"/>
        <v>2.7554925654199001E-2</v>
      </c>
      <c r="H76" s="53">
        <f t="shared" si="15"/>
        <v>2.7618153209041062E-2</v>
      </c>
      <c r="I76" s="53">
        <f t="shared" si="15"/>
        <v>2.7683589230132279E-2</v>
      </c>
      <c r="J76" s="53">
        <f t="shared" si="15"/>
        <v>2.9257185382137157E-2</v>
      </c>
      <c r="K76" s="53">
        <f t="shared" si="15"/>
        <v>3.0720025942857356E-2</v>
      </c>
      <c r="L76" s="53">
        <f t="shared" si="15"/>
        <v>3.2072110912292881E-2</v>
      </c>
      <c r="M76" s="53">
        <f t="shared" si="15"/>
        <v>3.3313440290443724E-2</v>
      </c>
      <c r="N76" s="53">
        <f t="shared" si="15"/>
        <v>3.4444014077309897E-2</v>
      </c>
      <c r="O76" s="53">
        <f t="shared" si="15"/>
        <v>3.5463832272891391E-2</v>
      </c>
      <c r="P76" s="53">
        <f t="shared" si="15"/>
        <v>3.63728948771882E-2</v>
      </c>
      <c r="Q76" s="53">
        <f t="shared" si="15"/>
        <v>3.7171201890200338E-2</v>
      </c>
      <c r="R76" s="53">
        <f t="shared" si="15"/>
        <v>3.7858753311927798E-2</v>
      </c>
      <c r="S76" s="53">
        <f t="shared" si="15"/>
        <v>3.8435549142370587E-2</v>
      </c>
      <c r="T76" s="53">
        <f t="shared" si="15"/>
        <v>3.8680588052610904E-2</v>
      </c>
      <c r="U76" s="53">
        <f t="shared" si="15"/>
        <v>3.9091828720270408E-2</v>
      </c>
      <c r="V76" s="53">
        <f t="shared" si="15"/>
        <v>3.9387527042327425E-2</v>
      </c>
      <c r="W76" s="53">
        <f t="shared" si="15"/>
        <v>3.9567683018781948E-2</v>
      </c>
      <c r="X76" s="53">
        <f t="shared" si="15"/>
        <v>3.9632296649633976E-2</v>
      </c>
      <c r="Y76" s="53">
        <f t="shared" si="15"/>
        <v>3.958136793488351E-2</v>
      </c>
      <c r="Z76" s="53">
        <f t="shared" si="15"/>
        <v>3.9301914045500465E-2</v>
      </c>
      <c r="AA76" s="53">
        <f t="shared" si="15"/>
        <v>3.9028153664230902E-2</v>
      </c>
      <c r="AB76" s="53">
        <f t="shared" si="15"/>
        <v>3.8638850937358839E-2</v>
      </c>
      <c r="AC76" s="53">
        <f t="shared" si="15"/>
        <v>3.8134005864884288E-2</v>
      </c>
      <c r="AD76" s="53">
        <f t="shared" si="15"/>
        <v>3.7513618446807236E-2</v>
      </c>
      <c r="AE76" s="53">
        <f t="shared" si="15"/>
        <v>3.6777688683127696E-2</v>
      </c>
      <c r="AF76" s="53">
        <f t="shared" si="15"/>
        <v>3.5926216573845655E-2</v>
      </c>
      <c r="AG76" s="53">
        <f t="shared" si="15"/>
        <v>3.495920211896112E-2</v>
      </c>
      <c r="AH76" s="53">
        <f t="shared" si="15"/>
        <v>3.3876645318474091E-2</v>
      </c>
      <c r="AI76" s="53">
        <f t="shared" si="15"/>
        <v>3.2639840565527517E-2</v>
      </c>
      <c r="AJ76" s="53">
        <f t="shared" si="15"/>
        <v>3.1334452098521391E-2</v>
      </c>
      <c r="AK76" s="53">
        <f t="shared" ref="AK76:BD76" si="16">SUM(AK65:AK75)</f>
        <v>2.9913521285912771E-2</v>
      </c>
      <c r="AL76" s="53">
        <f t="shared" si="16"/>
        <v>2.8377048127701657E-2</v>
      </c>
      <c r="AM76" s="53">
        <f t="shared" si="16"/>
        <v>2.6725032623888017E-2</v>
      </c>
      <c r="AN76" s="53">
        <f t="shared" si="16"/>
        <v>2.6770580688795845E-2</v>
      </c>
      <c r="AO76" s="53">
        <f t="shared" si="16"/>
        <v>2.6810435245590191E-2</v>
      </c>
      <c r="AP76" s="53">
        <f t="shared" si="16"/>
        <v>2.685028980238454E-2</v>
      </c>
      <c r="AQ76" s="53">
        <f t="shared" si="16"/>
        <v>2.6890144359178889E-2</v>
      </c>
      <c r="AR76" s="53">
        <f t="shared" si="16"/>
        <v>2.6929998915973238E-2</v>
      </c>
      <c r="AS76" s="53">
        <f t="shared" si="16"/>
        <v>2.6975546980881063E-2</v>
      </c>
      <c r="AT76" s="53">
        <f t="shared" si="16"/>
        <v>2.7009708029561933E-2</v>
      </c>
      <c r="AU76" s="53">
        <f t="shared" si="16"/>
        <v>2.7049562586356282E-2</v>
      </c>
      <c r="AV76" s="53">
        <f t="shared" si="16"/>
        <v>2.7089417143150631E-2</v>
      </c>
      <c r="AW76" s="53">
        <f t="shared" si="16"/>
        <v>2.7123578191831501E-2</v>
      </c>
      <c r="AX76" s="53">
        <f t="shared" si="16"/>
        <v>2.7152045732398891E-2</v>
      </c>
      <c r="AY76" s="53">
        <f t="shared" si="16"/>
        <v>2.7180513272966281E-2</v>
      </c>
      <c r="AZ76" s="53">
        <f t="shared" si="16"/>
        <v>2.7208980813533675E-2</v>
      </c>
      <c r="BA76" s="53">
        <f t="shared" si="16"/>
        <v>2.7231754845987586E-2</v>
      </c>
      <c r="BB76" s="53">
        <f t="shared" si="16"/>
        <v>2.72545288784415E-2</v>
      </c>
      <c r="BC76" s="53">
        <f t="shared" si="16"/>
        <v>2.7277302910895414E-2</v>
      </c>
      <c r="BD76" s="53">
        <f t="shared" si="16"/>
        <v>2.7294383435235849E-2</v>
      </c>
    </row>
    <row r="77" spans="1:56" x14ac:dyDescent="0.3">
      <c r="B77" s="14" t="s">
        <v>16</v>
      </c>
      <c r="C77" s="14"/>
      <c r="D77" s="14" t="s">
        <v>39</v>
      </c>
      <c r="E77" s="54">
        <f>IF('[1]Fixed data'!$G$19=FALSE,E64+E76,E64)</f>
        <v>-0.25483170378751674</v>
      </c>
      <c r="F77" s="54">
        <f>IF('[1]Fixed data'!$G$19=FALSE,F64+F76,F64)</f>
        <v>-1.3000589371325744E-2</v>
      </c>
      <c r="G77" s="54">
        <f>IF('[1]Fixed data'!$G$19=FALSE,G64+G76,G64)</f>
        <v>-1.2341110168023223E-2</v>
      </c>
      <c r="H77" s="54">
        <f>IF('[1]Fixed data'!$G$19=FALSE,H64+H76,H64)</f>
        <v>-1.1681212568736714E-2</v>
      </c>
      <c r="I77" s="54">
        <f>IF('[1]Fixed data'!$G$19=FALSE,I64+I76,I64)</f>
        <v>-1.1019106503201054E-2</v>
      </c>
      <c r="J77" s="54">
        <f>IF('[1]Fixed data'!$G$19=FALSE,J64+J76,J64)</f>
        <v>-8.8488403067517284E-3</v>
      </c>
      <c r="K77" s="54">
        <f>IF('[1]Fixed data'!$G$19=FALSE,K64+K76,K64)</f>
        <v>-6.7893297015870872E-3</v>
      </c>
      <c r="L77" s="54">
        <f>IF('[1]Fixed data'!$G$19=FALSE,L64+L76,L64)</f>
        <v>-4.8405746877071137E-3</v>
      </c>
      <c r="M77" s="54">
        <f>IF('[1]Fixed data'!$G$19=FALSE,M64+M76,M64)</f>
        <v>-3.0025752651118356E-3</v>
      </c>
      <c r="N77" s="54">
        <f>IF('[1]Fixed data'!$G$19=FALSE,N64+N76,N64)</f>
        <v>-1.2753314338012148E-3</v>
      </c>
      <c r="O77" s="54">
        <f>IF('[1]Fixed data'!$G$19=FALSE,O64+O76,O64)</f>
        <v>3.4115680622472805E-4</v>
      </c>
      <c r="P77" s="54">
        <f>IF('[1]Fixed data'!$G$19=FALSE,P64+P76,P64)</f>
        <v>1.8468894549659789E-3</v>
      </c>
      <c r="Q77" s="54">
        <f>IF('[1]Fixed data'!$G$19=FALSE,Q64+Q76,Q64)</f>
        <v>3.2418665124225587E-3</v>
      </c>
      <c r="R77" s="54">
        <f>IF('[1]Fixed data'!$G$19=FALSE,R64+R76,R64)</f>
        <v>4.5260879785944674E-3</v>
      </c>
      <c r="S77" s="54">
        <f>IF('[1]Fixed data'!$G$19=FALSE,S64+S76,S64)</f>
        <v>5.6995538534816981E-3</v>
      </c>
      <c r="T77" s="54">
        <f>IF('[1]Fixed data'!$G$19=FALSE,T64+T76,T64)</f>
        <v>6.5412628081664634E-3</v>
      </c>
      <c r="U77" s="54">
        <f>IF('[1]Fixed data'!$G$19=FALSE,U64+U76,U64)</f>
        <v>7.5491735202704094E-3</v>
      </c>
      <c r="V77" s="54">
        <f>IF('[1]Fixed data'!$G$19=FALSE,V64+V76,V64)</f>
        <v>8.4415418867718681E-3</v>
      </c>
      <c r="W77" s="54">
        <f>IF('[1]Fixed data'!$G$19=FALSE,W64+W76,W64)</f>
        <v>9.2183679076708394E-3</v>
      </c>
      <c r="X77" s="54">
        <f>IF('[1]Fixed data'!$G$19=FALSE,X64+X76,X64)</f>
        <v>9.8796515829673096E-3</v>
      </c>
      <c r="Y77" s="54">
        <f>IF('[1]Fixed data'!$G$19=FALSE,Y64+Y76,Y64)</f>
        <v>1.0425392912661289E-2</v>
      </c>
      <c r="Z77" s="54">
        <f>IF('[1]Fixed data'!$G$19=FALSE,Z64+Z76,Z64)</f>
        <v>1.0742609067722689E-2</v>
      </c>
      <c r="AA77" s="54">
        <f>IF('[1]Fixed data'!$G$19=FALSE,AA64+AA76,AA64)</f>
        <v>1.1065518730897572E-2</v>
      </c>
      <c r="AB77" s="54">
        <f>IF('[1]Fixed data'!$G$19=FALSE,AB64+AB76,AB64)</f>
        <v>1.1272886048469953E-2</v>
      </c>
      <c r="AC77" s="54">
        <f>IF('[1]Fixed data'!$G$19=FALSE,AC64+AC76,AC64)</f>
        <v>1.1364711020439844E-2</v>
      </c>
      <c r="AD77" s="54">
        <f>IF('[1]Fixed data'!$G$19=FALSE,AD64+AD76,AD64)</f>
        <v>1.134099364680724E-2</v>
      </c>
      <c r="AE77" s="54">
        <f>IF('[1]Fixed data'!$G$19=FALSE,AE64+AE76,AE64)</f>
        <v>1.1201733927572143E-2</v>
      </c>
      <c r="AF77" s="54">
        <f>IF('[1]Fixed data'!$G$19=FALSE,AF64+AF76,AF64)</f>
        <v>1.0946931862734547E-2</v>
      </c>
      <c r="AG77" s="54">
        <f>IF('[1]Fixed data'!$G$19=FALSE,AG64+AG76,AG64)</f>
        <v>1.0576587452294457E-2</v>
      </c>
      <c r="AH77" s="54">
        <f>IF('[1]Fixed data'!$G$19=FALSE,AH64+AH76,AH64)</f>
        <v>1.009070069625187E-2</v>
      </c>
      <c r="AI77" s="54">
        <f>IF('[1]Fixed data'!$G$19=FALSE,AI64+AI76,AI64)</f>
        <v>9.4505659877497442E-3</v>
      </c>
      <c r="AJ77" s="54">
        <f>IF('[1]Fixed data'!$G$19=FALSE,AJ64+AJ76,AJ64)</f>
        <v>8.7418475651880601E-3</v>
      </c>
      <c r="AK77" s="54">
        <f>IF('[1]Fixed data'!$G$19=FALSE,AK64+AK76,AK64)</f>
        <v>7.9175867970238852E-3</v>
      </c>
      <c r="AL77" s="54">
        <f>IF('[1]Fixed data'!$G$19=FALSE,AL64+AL76,AL64)</f>
        <v>6.977783683257216E-3</v>
      </c>
      <c r="AM77" s="54">
        <f>IF('[1]Fixed data'!$G$19=FALSE,AM64+AM76,AM64)</f>
        <v>5.9224382238880179E-3</v>
      </c>
      <c r="AN77" s="54">
        <f>IF('[1]Fixed data'!$G$19=FALSE,AN64+AN76,AN64)</f>
        <v>6.5646563332402916E-3</v>
      </c>
      <c r="AO77" s="54">
        <f>IF('[1]Fixed data'!$G$19=FALSE,AO64+AO76,AO64)</f>
        <v>7.2011809344790824E-3</v>
      </c>
      <c r="AP77" s="54">
        <f>IF('[1]Fixed data'!$G$19=FALSE,AP64+AP76,AP64)</f>
        <v>7.8377055357178767E-3</v>
      </c>
      <c r="AQ77" s="54">
        <f>IF('[1]Fixed data'!$G$19=FALSE,AQ64+AQ76,AQ64)</f>
        <v>8.474230136956671E-3</v>
      </c>
      <c r="AR77" s="54">
        <f>IF('[1]Fixed data'!$G$19=FALSE,AR64+AR76,AR64)</f>
        <v>9.1107547381954652E-3</v>
      </c>
      <c r="AS77" s="54">
        <f>IF('[1]Fixed data'!$G$19=FALSE,AS64+AS76,AS64)</f>
        <v>9.752972847547732E-3</v>
      </c>
      <c r="AT77" s="54">
        <f>IF('[1]Fixed data'!$G$19=FALSE,AT64+AT76,AT64)</f>
        <v>1.0383803940673047E-2</v>
      </c>
      <c r="AU77" s="54">
        <f>IF('[1]Fixed data'!$G$19=FALSE,AU64+AU76,AU64)</f>
        <v>1.1020328541911841E-2</v>
      </c>
      <c r="AV77" s="54">
        <f>IF('[1]Fixed data'!$G$19=FALSE,AV64+AV76,AV64)</f>
        <v>1.1656853143150635E-2</v>
      </c>
      <c r="AW77" s="54">
        <f>IF('[1]Fixed data'!$G$19=FALSE,AW64+AW76,AW64)</f>
        <v>1.2287684236275949E-2</v>
      </c>
      <c r="AX77" s="54">
        <f>IF('[1]Fixed data'!$G$19=FALSE,AX64+AX76,AX64)</f>
        <v>1.2912821821287784E-2</v>
      </c>
      <c r="AY77" s="54">
        <f>IF('[1]Fixed data'!$G$19=FALSE,AY64+AY76,AY64)</f>
        <v>2.7180513272966285E-2</v>
      </c>
      <c r="AZ77" s="54">
        <f>IF('[1]Fixed data'!$G$19=FALSE,AZ64+AZ76,AZ64)</f>
        <v>2.7208980813533679E-2</v>
      </c>
      <c r="BA77" s="54">
        <f>IF('[1]Fixed data'!$G$19=FALSE,BA64+BA76,BA64)</f>
        <v>2.7231754845987589E-2</v>
      </c>
      <c r="BB77" s="54">
        <f>IF('[1]Fixed data'!$G$19=FALSE,BB64+BB76,BB64)</f>
        <v>2.7254528878441504E-2</v>
      </c>
      <c r="BC77" s="54">
        <f>IF('[1]Fixed data'!$G$19=FALSE,BC64+BC76,BC64)</f>
        <v>2.7277302910895418E-2</v>
      </c>
      <c r="BD77" s="54">
        <f>IF('[1]Fixed data'!$G$19=FALSE,BD64+BD76,BD64)</f>
        <v>2.7294383435235853E-2</v>
      </c>
    </row>
    <row r="78" spans="1:56" ht="15.75" outlineLevel="1" x14ac:dyDescent="0.3">
      <c r="B78" s="4" t="s">
        <v>62</v>
      </c>
      <c r="C78" s="19" t="s">
        <v>63</v>
      </c>
      <c r="D78" s="9"/>
      <c r="E78" s="55">
        <f>1/(1+'[1]Fixed data'!$C$4)^E11</f>
        <v>0.96618357487922713</v>
      </c>
      <c r="F78" s="55">
        <f>1/(1+'[1]Fixed data'!$C$4)^F11</f>
        <v>0.93351070036640305</v>
      </c>
      <c r="G78" s="55">
        <f>1/(1+'[1]Fixed data'!$C$4)^G11</f>
        <v>0.90194270566802237</v>
      </c>
      <c r="H78" s="55">
        <f>1/(1+'[1]Fixed data'!$C$4)^H11</f>
        <v>0.87144222769857238</v>
      </c>
      <c r="I78" s="55">
        <f>1/(1+'[1]Fixed data'!$C$4)^I11</f>
        <v>0.84197316685852419</v>
      </c>
      <c r="J78" s="55">
        <f>1/(1+'[1]Fixed data'!$C$4)^J11</f>
        <v>0.81350064430775282</v>
      </c>
      <c r="K78" s="55">
        <f>1/(1+'[1]Fixed data'!$C$4)^K11</f>
        <v>0.78599096068381913</v>
      </c>
      <c r="L78" s="55">
        <f>1/(1+'[1]Fixed data'!$C$4)^L11</f>
        <v>0.75941155621625056</v>
      </c>
      <c r="M78" s="55">
        <f>1/(1+'[1]Fixed data'!$C$4)^M11</f>
        <v>0.73373097218961414</v>
      </c>
      <c r="N78" s="55">
        <f>1/(1+'[1]Fixed data'!$C$4)^N11</f>
        <v>0.70891881370977217</v>
      </c>
      <c r="O78" s="55">
        <f>1/(1+'[1]Fixed data'!$C$4)^O11</f>
        <v>0.68494571372924851</v>
      </c>
      <c r="P78" s="55">
        <f>1/(1+'[1]Fixed data'!$C$4)^P11</f>
        <v>0.66178329828912896</v>
      </c>
      <c r="Q78" s="55">
        <f>1/(1+'[1]Fixed data'!$C$4)^Q11</f>
        <v>0.63940415293635666</v>
      </c>
      <c r="R78" s="55">
        <f>1/(1+'[1]Fixed data'!$C$4)^R11</f>
        <v>0.61778179027667302</v>
      </c>
      <c r="S78" s="55">
        <f>1/(1+'[1]Fixed data'!$C$4)^S11</f>
        <v>0.59689061862480497</v>
      </c>
      <c r="T78" s="55">
        <f>1/(1+'[1]Fixed data'!$C$4)^T11</f>
        <v>0.57670591171478747</v>
      </c>
      <c r="U78" s="55">
        <f>1/(1+'[1]Fixed data'!$C$4)^U11</f>
        <v>0.55720377943457733</v>
      </c>
      <c r="V78" s="55">
        <f>1/(1+'[1]Fixed data'!$C$4)^V11</f>
        <v>0.53836113955031628</v>
      </c>
      <c r="W78" s="55">
        <f>1/(1+'[1]Fixed data'!$C$4)^W11</f>
        <v>0.52015569038677911</v>
      </c>
      <c r="X78" s="55">
        <f>1/(1+'[1]Fixed data'!$C$4)^X11</f>
        <v>0.50256588443167061</v>
      </c>
      <c r="Y78" s="55">
        <f>1/(1+'[1]Fixed data'!$C$4)^Y11</f>
        <v>0.48557090283253213</v>
      </c>
      <c r="Z78" s="55">
        <f>1/(1+'[1]Fixed data'!$C$4)^Z11</f>
        <v>0.46915063075606966</v>
      </c>
      <c r="AA78" s="55">
        <f>1/(1+'[1]Fixed data'!$C$4)^AA11</f>
        <v>0.45328563358074364</v>
      </c>
      <c r="AB78" s="55">
        <f>1/(1+'[1]Fixed data'!$C$4)^AB11</f>
        <v>0.43795713389443841</v>
      </c>
      <c r="AC78" s="55">
        <f>1/(1+'[1]Fixed data'!$C$4)^AC11</f>
        <v>0.42314698926998884</v>
      </c>
      <c r="AD78" s="55">
        <f>1/(1+'[1]Fixed data'!$C$4)^AD11</f>
        <v>0.40883767079225974</v>
      </c>
      <c r="AE78" s="55">
        <f>1/(1+'[1]Fixed data'!$C$4)^AE11</f>
        <v>0.39501224231136206</v>
      </c>
      <c r="AF78" s="55">
        <f>1/(1+'[1]Fixed data'!$C$4)^AF11</f>
        <v>0.38165434039745127</v>
      </c>
      <c r="AG78" s="55">
        <f>1/(1+'[1]Fixed data'!$C$4)^AG11</f>
        <v>0.36874815497338298</v>
      </c>
      <c r="AH78" s="55">
        <f>1/(1+'[1]Fixed data'!$C$4)^AH11</f>
        <v>0.35627841060230236</v>
      </c>
      <c r="AI78" s="55">
        <f>1/(1+'[1]Fixed data'!$C$5)^AI11</f>
        <v>0.39998714516107459</v>
      </c>
      <c r="AJ78" s="55">
        <f>1/(1+'[1]Fixed data'!$C$5)^AJ11</f>
        <v>0.38833703413696569</v>
      </c>
      <c r="AK78" s="55">
        <f>1/(1+'[1]Fixed data'!$C$5)^AK11</f>
        <v>0.37702624673491814</v>
      </c>
      <c r="AL78" s="55">
        <f>1/(1+'[1]Fixed data'!$C$5)^AL11</f>
        <v>0.36604489974263904</v>
      </c>
      <c r="AM78" s="55">
        <f>1/(1+'[1]Fixed data'!$C$5)^AM11</f>
        <v>0.35538339780838735</v>
      </c>
      <c r="AN78" s="55">
        <f>1/(1+'[1]Fixed data'!$C$5)^AN11</f>
        <v>0.34503242505668674</v>
      </c>
      <c r="AO78" s="55">
        <f>1/(1+'[1]Fixed data'!$C$5)^AO11</f>
        <v>0.33498293694823961</v>
      </c>
      <c r="AP78" s="55">
        <f>1/(1+'[1]Fixed data'!$C$5)^AP11</f>
        <v>0.3252261523769317</v>
      </c>
      <c r="AQ78" s="55">
        <f>1/(1+'[1]Fixed data'!$C$5)^AQ11</f>
        <v>0.31575354599702099</v>
      </c>
      <c r="AR78" s="55">
        <f>1/(1+'[1]Fixed data'!$C$5)^AR11</f>
        <v>0.30655684077380685</v>
      </c>
      <c r="AS78" s="55">
        <f>1/(1+'[1]Fixed data'!$C$5)^AS11</f>
        <v>0.29762800075126877</v>
      </c>
      <c r="AT78" s="55">
        <f>1/(1+'[1]Fixed data'!$C$5)^AT11</f>
        <v>0.28895922403035801</v>
      </c>
      <c r="AU78" s="55">
        <f>1/(1+'[1]Fixed data'!$C$5)^AU11</f>
        <v>0.28054293595180391</v>
      </c>
      <c r="AV78" s="55">
        <f>1/(1+'[1]Fixed data'!$C$5)^AV11</f>
        <v>0.27237178247747956</v>
      </c>
      <c r="AW78" s="55">
        <f>1/(1+'[1]Fixed data'!$C$5)^AW11</f>
        <v>0.26443862376454325</v>
      </c>
      <c r="AX78" s="55">
        <f>1/(1+'[1]Fixed data'!$C$5)^AX11</f>
        <v>0.25673652792674101</v>
      </c>
      <c r="AY78" s="55">
        <f>1/(1+'[1]Fixed data'!$C$5)^AY11</f>
        <v>0.24925876497741845</v>
      </c>
      <c r="AZ78" s="55">
        <f>1/(1+'[1]Fixed data'!$C$5)^AZ11</f>
        <v>0.24199880094894996</v>
      </c>
      <c r="BA78" s="55">
        <f>1/(1+'[1]Fixed data'!$C$5)^BA11</f>
        <v>0.2349502921834466</v>
      </c>
      <c r="BB78" s="55">
        <f>1/(1+'[1]Fixed data'!$C$5)^BB11</f>
        <v>0.22810707978975397</v>
      </c>
      <c r="BC78" s="55">
        <f>1/(1+'[1]Fixed data'!$C$5)^BC11</f>
        <v>0.22146318426189707</v>
      </c>
      <c r="BD78" s="55">
        <f>1/(1+'[1]Fixed data'!$C$5)^BD11</f>
        <v>0.215012800254269</v>
      </c>
    </row>
    <row r="79" spans="1:56" ht="15.75" outlineLevel="1" x14ac:dyDescent="0.3">
      <c r="B79" s="51" t="s">
        <v>74</v>
      </c>
      <c r="C79" s="52" t="s">
        <v>75</v>
      </c>
      <c r="D79" s="39"/>
      <c r="E79" s="55">
        <f>1/(1+'[1]Fixed data'!$C$6)^E11</f>
        <v>0.98522167487684742</v>
      </c>
      <c r="F79" s="55">
        <f>1/(1+'[1]Fixed data'!$C$6)^F11</f>
        <v>0.9706617486471405</v>
      </c>
      <c r="G79" s="55">
        <f>1/(1+'[1]Fixed data'!$C$6)^G11</f>
        <v>0.95631699374102519</v>
      </c>
      <c r="H79" s="55">
        <f>1/(1+'[1]Fixed data'!$C$6)^H11</f>
        <v>0.94218423028672449</v>
      </c>
      <c r="I79" s="55">
        <f>1/(1+'[1]Fixed data'!$C$6)^I11</f>
        <v>0.92826032540563996</v>
      </c>
      <c r="J79" s="55">
        <f>1/(1+'[1]Fixed data'!$C$6)^J11</f>
        <v>0.91454219251787205</v>
      </c>
      <c r="K79" s="55">
        <f>1/(1+'[1]Fixed data'!$C$6)^K11</f>
        <v>0.90102679065800217</v>
      </c>
      <c r="L79" s="55">
        <f>1/(1+'[1]Fixed data'!$C$6)^L11</f>
        <v>0.88771112380098749</v>
      </c>
      <c r="M79" s="55">
        <f>1/(1+'[1]Fixed data'!$C$6)^M11</f>
        <v>0.87459224019801729</v>
      </c>
      <c r="N79" s="55">
        <f>1/(1+'[1]Fixed data'!$C$6)^N11</f>
        <v>0.86166723172218462</v>
      </c>
      <c r="O79" s="55">
        <f>1/(1+'[1]Fixed data'!$C$6)^O11</f>
        <v>0.8489332332238273</v>
      </c>
      <c r="P79" s="55">
        <f>1/(1+'[1]Fixed data'!$C$6)^P11</f>
        <v>0.83638742189539661</v>
      </c>
      <c r="Q79" s="55">
        <f>1/(1+'[1]Fixed data'!$C$6)^Q11</f>
        <v>0.82402701664571099</v>
      </c>
      <c r="R79" s="55">
        <f>1/(1+'[1]Fixed data'!$C$6)^R11</f>
        <v>0.81184927748345925</v>
      </c>
      <c r="S79" s="55">
        <f>1/(1+'[1]Fixed data'!$C$6)^S11</f>
        <v>0.79985150490981216</v>
      </c>
      <c r="T79" s="55">
        <f>1/(1+'[1]Fixed data'!$C$6)^T11</f>
        <v>0.78803103932001206</v>
      </c>
      <c r="U79" s="55">
        <f>1/(1+'[1]Fixed data'!$C$6)^U11</f>
        <v>0.77638526041380518</v>
      </c>
      <c r="V79" s="55">
        <f>1/(1+'[1]Fixed data'!$C$6)^V11</f>
        <v>0.76491158661458636</v>
      </c>
      <c r="W79" s="55">
        <f>1/(1+'[1]Fixed data'!$C$6)^W11</f>
        <v>0.7536074744971295</v>
      </c>
      <c r="X79" s="55">
        <f>1/(1+'[1]Fixed data'!$C$6)^X11</f>
        <v>0.74247041822377313</v>
      </c>
      <c r="Y79" s="55">
        <f>1/(1+'[1]Fixed data'!$C$6)^Y11</f>
        <v>0.73149794898893916</v>
      </c>
      <c r="Z79" s="55">
        <f>1/(1+'[1]Fixed data'!$C$6)^Z11</f>
        <v>0.72068763447186135</v>
      </c>
      <c r="AA79" s="55">
        <f>1/(1+'[1]Fixed data'!$C$6)^AA11</f>
        <v>0.71003707829740037</v>
      </c>
      <c r="AB79" s="55">
        <f>1/(1+'[1]Fixed data'!$C$6)^AB11</f>
        <v>0.69954391950482808</v>
      </c>
      <c r="AC79" s="55">
        <f>1/(1+'[1]Fixed data'!$C$6)^AC11</f>
        <v>0.68920583202446117</v>
      </c>
      <c r="AD79" s="55">
        <f>1/(1+'[1]Fixed data'!$C$6)^AD11</f>
        <v>0.67902052416203085</v>
      </c>
      <c r="AE79" s="55">
        <f>1/(1+'[1]Fixed data'!$C$6)^AE11</f>
        <v>0.66898573809067086</v>
      </c>
      <c r="AF79" s="55">
        <f>1/(1+'[1]Fixed data'!$C$6)^AF11</f>
        <v>0.65909924935041486</v>
      </c>
      <c r="AG79" s="55">
        <f>1/(1+'[1]Fixed data'!$C$6)^AG11</f>
        <v>0.64935886635508844</v>
      </c>
      <c r="AH79" s="55">
        <f>1/(1+'[1]Fixed data'!$C$6)^AH11</f>
        <v>0.63976242990649135</v>
      </c>
      <c r="AI79" s="55">
        <f>1/(1+'[1]Fixed data'!$C$6)^AI11</f>
        <v>0.63030781271575509</v>
      </c>
      <c r="AJ79" s="55">
        <f>1/(1+'[1]Fixed data'!$C$6)^AJ11</f>
        <v>0.62099291893177844</v>
      </c>
      <c r="AK79" s="55">
        <f>1/(1+'[1]Fixed data'!$C$6)^AK11</f>
        <v>0.61181568367662909</v>
      </c>
      <c r="AL79" s="55">
        <f>1/(1+'[1]Fixed data'!$C$6)^AL11</f>
        <v>0.60277407258781202</v>
      </c>
      <c r="AM79" s="55">
        <f>1/(1+'[1]Fixed data'!$C$6)^AM11</f>
        <v>0.59386608136730257</v>
      </c>
      <c r="AN79" s="55">
        <f>1/(1+'[1]Fixed data'!$C$6)^AN11</f>
        <v>0.58508973533724395</v>
      </c>
      <c r="AO79" s="55">
        <f>1/(1+'[1]Fixed data'!$C$6)^AO11</f>
        <v>0.57644308900221086</v>
      </c>
      <c r="AP79" s="55">
        <f>1/(1+'[1]Fixed data'!$C$6)^AP11</f>
        <v>0.56792422561794187</v>
      </c>
      <c r="AQ79" s="55">
        <f>1/(1+'[1]Fixed data'!$C$6)^AQ11</f>
        <v>0.55953125676644533</v>
      </c>
      <c r="AR79" s="55">
        <f>1/(1+'[1]Fixed data'!$C$6)^AR11</f>
        <v>0.55126232193738456</v>
      </c>
      <c r="AS79" s="55">
        <f>1/(1+'[1]Fixed data'!$C$6)^AS11</f>
        <v>0.54311558811564986</v>
      </c>
      <c r="AT79" s="55">
        <f>1/(1+'[1]Fixed data'!$C$6)^AT11</f>
        <v>0.53508924937502456</v>
      </c>
      <c r="AU79" s="55">
        <f>1/(1+'[1]Fixed data'!$C$6)^AU11</f>
        <v>0.52718152647785677</v>
      </c>
      <c r="AV79" s="55">
        <f>1/(1+'[1]Fixed data'!$C$6)^AV11</f>
        <v>0.51939066648064725</v>
      </c>
      <c r="AW79" s="55">
        <f>1/(1+'[1]Fixed data'!$C$6)^AW11</f>
        <v>0.51171494234546522</v>
      </c>
      <c r="AX79" s="55">
        <f>1/(1+'[1]Fixed data'!$C$6)^AX11</f>
        <v>0.50415265255710873</v>
      </c>
      <c r="AY79" s="55">
        <f>1/(1+'[1]Fixed data'!$C$6)^AY11</f>
        <v>0.49670212074591996</v>
      </c>
      <c r="AZ79" s="55">
        <f>1/(1+'[1]Fixed data'!$C$6)^AZ11</f>
        <v>0.4893616953161774</v>
      </c>
      <c r="BA79" s="55">
        <f>1/(1+'[1]Fixed data'!$C$6)^BA11</f>
        <v>0.48212974907997785</v>
      </c>
      <c r="BB79" s="55">
        <f>1/(1+'[1]Fixed data'!$C$6)^BB11</f>
        <v>0.47500467889652986</v>
      </c>
      <c r="BC79" s="55">
        <f>1/(1+'[1]Fixed data'!$C$6)^BC11</f>
        <v>0.46798490531677822</v>
      </c>
      <c r="BD79" s="55">
        <f>1/(1+'[1]Fixed data'!$C$6)^BD11</f>
        <v>0.46106887223327919</v>
      </c>
    </row>
    <row r="80" spans="1:56" x14ac:dyDescent="0.3">
      <c r="B80" s="11" t="s">
        <v>17</v>
      </c>
      <c r="C80" s="14"/>
      <c r="D80" s="9" t="s">
        <v>39</v>
      </c>
      <c r="E80" s="55">
        <f>IF('[1]Fixed data'!$G$19=TRUE,(E77-SUM(E70:E71))*E78+SUM(E70:E71)*E79,E77*E78)</f>
        <v>-0.2462142065579872</v>
      </c>
      <c r="F80" s="55">
        <f t="shared" ref="F80:AK80" si="17">F77*F78</f>
        <v>-1.2136189289202312E-2</v>
      </c>
      <c r="G80" s="55">
        <f t="shared" si="17"/>
        <v>-1.1130974295894007E-2</v>
      </c>
      <c r="H80" s="55">
        <f t="shared" si="17"/>
        <v>-1.0179501903120485E-2</v>
      </c>
      <c r="I80" s="55">
        <f t="shared" si="17"/>
        <v>-9.2777919984515511E-3</v>
      </c>
      <c r="J80" s="55">
        <f t="shared" si="17"/>
        <v>-7.198537290918944E-3</v>
      </c>
      <c r="K80" s="55">
        <f t="shared" si="17"/>
        <v>-5.336351774549622E-3</v>
      </c>
      <c r="L80" s="55">
        <f t="shared" si="17"/>
        <v>-3.6759883565726501E-3</v>
      </c>
      <c r="M80" s="55">
        <f t="shared" si="17"/>
        <v>-2.2030824683429958E-3</v>
      </c>
      <c r="N80" s="55">
        <f t="shared" si="17"/>
        <v>-9.0410644713714004E-4</v>
      </c>
      <c r="O80" s="55">
        <f t="shared" si="17"/>
        <v>2.3367389213318728E-4</v>
      </c>
      <c r="P80" s="55">
        <f t="shared" si="17"/>
        <v>1.2222405950827974E-3</v>
      </c>
      <c r="Q80" s="55">
        <f t="shared" si="17"/>
        <v>2.072862911308287E-3</v>
      </c>
      <c r="R80" s="55">
        <f t="shared" si="17"/>
        <v>2.7961347343658182E-3</v>
      </c>
      <c r="S80" s="55">
        <f t="shared" si="17"/>
        <v>3.4020102254900819E-3</v>
      </c>
      <c r="T80" s="55">
        <f t="shared" si="17"/>
        <v>3.7723849315496713E-3</v>
      </c>
      <c r="U80" s="55">
        <f t="shared" si="17"/>
        <v>4.2064280171021052E-3</v>
      </c>
      <c r="V80" s="55">
        <f t="shared" si="17"/>
        <v>4.5445981097242301E-3</v>
      </c>
      <c r="W80" s="55">
        <f t="shared" si="17"/>
        <v>4.7949865232538537E-3</v>
      </c>
      <c r="X80" s="55">
        <f t="shared" si="17"/>
        <v>4.9651758356707206E-3</v>
      </c>
      <c r="Y80" s="55">
        <f t="shared" si="17"/>
        <v>5.0622674489848238E-3</v>
      </c>
      <c r="Z80" s="55">
        <f t="shared" si="17"/>
        <v>5.0399018200879726E-3</v>
      </c>
      <c r="AA80" s="55">
        <f t="shared" si="17"/>
        <v>5.0158406688344918E-3</v>
      </c>
      <c r="AB80" s="55">
        <f t="shared" si="17"/>
        <v>4.9370408645065022E-3</v>
      </c>
      <c r="AC80" s="55">
        <f t="shared" si="17"/>
        <v>4.8089432522225826E-3</v>
      </c>
      <c r="AD80" s="55">
        <f t="shared" si="17"/>
        <v>4.6366254270304875E-3</v>
      </c>
      <c r="AE80" s="55">
        <f t="shared" si="17"/>
        <v>4.4248220365055322E-3</v>
      </c>
      <c r="AF80" s="55">
        <f t="shared" si="17"/>
        <v>4.1779440594477959E-3</v>
      </c>
      <c r="AG80" s="55">
        <f t="shared" si="17"/>
        <v>3.9000971089482145E-3</v>
      </c>
      <c r="AH80" s="55">
        <f t="shared" si="17"/>
        <v>3.5950988059241622E-3</v>
      </c>
      <c r="AI80" s="55">
        <f t="shared" si="17"/>
        <v>3.7801049095963712E-3</v>
      </c>
      <c r="AJ80" s="55">
        <f t="shared" si="17"/>
        <v>3.3947831563425862E-3</v>
      </c>
      <c r="AK80" s="55">
        <f t="shared" si="17"/>
        <v>2.9851380332798576E-3</v>
      </c>
      <c r="AL80" s="55">
        <f t="shared" ref="AL80:BD80" si="18">AL77*AL78</f>
        <v>2.5541821287637101E-3</v>
      </c>
      <c r="AM80" s="55">
        <f t="shared" si="18"/>
        <v>2.1047362193155946E-3</v>
      </c>
      <c r="AN80" s="55">
        <f t="shared" si="18"/>
        <v>2.2650192943216348E-3</v>
      </c>
      <c r="AO80" s="55">
        <f t="shared" si="18"/>
        <v>2.4122727389274718E-3</v>
      </c>
      <c r="AP80" s="55">
        <f t="shared" si="18"/>
        <v>2.5490268148449032E-3</v>
      </c>
      <c r="AQ80" s="55">
        <f t="shared" si="18"/>
        <v>2.6757682153388898E-3</v>
      </c>
      <c r="AR80" s="55">
        <f t="shared" si="18"/>
        <v>2.7929641896061934E-3</v>
      </c>
      <c r="AS80" s="55">
        <f t="shared" si="18"/>
        <v>2.9027578099970405E-3</v>
      </c>
      <c r="AT80" s="55">
        <f t="shared" si="18"/>
        <v>3.0004959291802572E-3</v>
      </c>
      <c r="AU80" s="55">
        <f t="shared" si="18"/>
        <v>3.0916753243014103E-3</v>
      </c>
      <c r="AV80" s="55">
        <f t="shared" si="18"/>
        <v>3.1749978686781487E-3</v>
      </c>
      <c r="AW80" s="55">
        <f t="shared" si="18"/>
        <v>3.2493383086940847E-3</v>
      </c>
      <c r="AX80" s="55">
        <f t="shared" si="18"/>
        <v>3.315193040134082E-3</v>
      </c>
      <c r="AY80" s="55">
        <f t="shared" si="18"/>
        <v>6.7749811698719058E-3</v>
      </c>
      <c r="AZ80" s="55">
        <f t="shared" si="18"/>
        <v>6.5845407319181353E-3</v>
      </c>
      <c r="BA80" s="55">
        <f t="shared" si="18"/>
        <v>6.3981087577327719E-3</v>
      </c>
      <c r="BB80" s="55">
        <f t="shared" si="18"/>
        <v>6.2169509935068104E-3</v>
      </c>
      <c r="BC80" s="55">
        <f t="shared" si="18"/>
        <v>6.0409183607232127E-3</v>
      </c>
      <c r="BD80" s="55">
        <f t="shared" si="18"/>
        <v>5.868641813623795E-3</v>
      </c>
    </row>
    <row r="81" spans="1:56" x14ac:dyDescent="0.3">
      <c r="B81" s="15" t="s">
        <v>18</v>
      </c>
      <c r="C81" s="15"/>
      <c r="D81" s="14" t="s">
        <v>39</v>
      </c>
      <c r="E81" s="56">
        <f>+E80</f>
        <v>-0.2462142065579872</v>
      </c>
      <c r="F81" s="56">
        <f t="shared" ref="F81:AK81" si="19">+E81+F80</f>
        <v>-0.2583503958471895</v>
      </c>
      <c r="G81" s="56">
        <f t="shared" si="19"/>
        <v>-0.26948137014308349</v>
      </c>
      <c r="H81" s="56">
        <f t="shared" si="19"/>
        <v>-0.27966087204620399</v>
      </c>
      <c r="I81" s="56">
        <f t="shared" si="19"/>
        <v>-0.28893866404465551</v>
      </c>
      <c r="J81" s="56">
        <f t="shared" si="19"/>
        <v>-0.29613720133557447</v>
      </c>
      <c r="K81" s="56">
        <f t="shared" si="19"/>
        <v>-0.30147355311012408</v>
      </c>
      <c r="L81" s="56">
        <f t="shared" si="19"/>
        <v>-0.30514954146669671</v>
      </c>
      <c r="M81" s="56">
        <f t="shared" si="19"/>
        <v>-0.3073526239350397</v>
      </c>
      <c r="N81" s="56">
        <f t="shared" si="19"/>
        <v>-0.30825673038217682</v>
      </c>
      <c r="O81" s="56">
        <f t="shared" si="19"/>
        <v>-0.30802305649004363</v>
      </c>
      <c r="P81" s="56">
        <f t="shared" si="19"/>
        <v>-0.30680081589496083</v>
      </c>
      <c r="Q81" s="56">
        <f t="shared" si="19"/>
        <v>-0.30472795298365257</v>
      </c>
      <c r="R81" s="56">
        <f t="shared" si="19"/>
        <v>-0.30193181824928678</v>
      </c>
      <c r="S81" s="56">
        <f t="shared" si="19"/>
        <v>-0.29852980802379669</v>
      </c>
      <c r="T81" s="56">
        <f t="shared" si="19"/>
        <v>-0.29475742309224701</v>
      </c>
      <c r="U81" s="56">
        <f t="shared" si="19"/>
        <v>-0.29055099507514492</v>
      </c>
      <c r="V81" s="56">
        <f t="shared" si="19"/>
        <v>-0.28600639696542068</v>
      </c>
      <c r="W81" s="56">
        <f t="shared" si="19"/>
        <v>-0.28121141044216685</v>
      </c>
      <c r="X81" s="56">
        <f t="shared" si="19"/>
        <v>-0.27624623460649611</v>
      </c>
      <c r="Y81" s="56">
        <f t="shared" si="19"/>
        <v>-0.27118396715751131</v>
      </c>
      <c r="Z81" s="56">
        <f t="shared" si="19"/>
        <v>-0.26614406533742335</v>
      </c>
      <c r="AA81" s="56">
        <f t="shared" si="19"/>
        <v>-0.26112822466858887</v>
      </c>
      <c r="AB81" s="56">
        <f t="shared" si="19"/>
        <v>-0.25619118380408235</v>
      </c>
      <c r="AC81" s="56">
        <f t="shared" si="19"/>
        <v>-0.25138224055185976</v>
      </c>
      <c r="AD81" s="56">
        <f t="shared" si="19"/>
        <v>-0.24674561512482926</v>
      </c>
      <c r="AE81" s="56">
        <f t="shared" si="19"/>
        <v>-0.24232079308832372</v>
      </c>
      <c r="AF81" s="56">
        <f t="shared" si="19"/>
        <v>-0.23814284902887592</v>
      </c>
      <c r="AG81" s="56">
        <f t="shared" si="19"/>
        <v>-0.23424275191992772</v>
      </c>
      <c r="AH81" s="56">
        <f t="shared" si="19"/>
        <v>-0.23064765311400356</v>
      </c>
      <c r="AI81" s="56">
        <f t="shared" si="19"/>
        <v>-0.22686754820440719</v>
      </c>
      <c r="AJ81" s="56">
        <f t="shared" si="19"/>
        <v>-0.2234727650480646</v>
      </c>
      <c r="AK81" s="56">
        <f t="shared" si="19"/>
        <v>-0.22048762701478475</v>
      </c>
      <c r="AL81" s="56">
        <f t="shared" ref="AL81:BD81" si="20">+AK81+AL80</f>
        <v>-0.21793344488602104</v>
      </c>
      <c r="AM81" s="56">
        <f t="shared" si="20"/>
        <v>-0.21582870866670545</v>
      </c>
      <c r="AN81" s="56">
        <f t="shared" si="20"/>
        <v>-0.21356368937238382</v>
      </c>
      <c r="AO81" s="56">
        <f t="shared" si="20"/>
        <v>-0.21115141663345635</v>
      </c>
      <c r="AP81" s="56">
        <f t="shared" si="20"/>
        <v>-0.20860238981861146</v>
      </c>
      <c r="AQ81" s="56">
        <f t="shared" si="20"/>
        <v>-0.20592662160327257</v>
      </c>
      <c r="AR81" s="56">
        <f t="shared" si="20"/>
        <v>-0.20313365741366637</v>
      </c>
      <c r="AS81" s="56">
        <f t="shared" si="20"/>
        <v>-0.20023089960366933</v>
      </c>
      <c r="AT81" s="56">
        <f t="shared" si="20"/>
        <v>-0.19723040367448907</v>
      </c>
      <c r="AU81" s="56">
        <f t="shared" si="20"/>
        <v>-0.19413872835018767</v>
      </c>
      <c r="AV81" s="56">
        <f t="shared" si="20"/>
        <v>-0.19096373048150952</v>
      </c>
      <c r="AW81" s="56">
        <f t="shared" si="20"/>
        <v>-0.18771439217281544</v>
      </c>
      <c r="AX81" s="56">
        <f t="shared" si="20"/>
        <v>-0.18439919913268135</v>
      </c>
      <c r="AY81" s="56">
        <f t="shared" si="20"/>
        <v>-0.17762421796280944</v>
      </c>
      <c r="AZ81" s="56">
        <f t="shared" si="20"/>
        <v>-0.17103967723089131</v>
      </c>
      <c r="BA81" s="56">
        <f t="shared" si="20"/>
        <v>-0.16464156847315853</v>
      </c>
      <c r="BB81" s="56">
        <f t="shared" si="20"/>
        <v>-0.15842461747965172</v>
      </c>
      <c r="BC81" s="56">
        <f t="shared" si="20"/>
        <v>-0.15238369911892852</v>
      </c>
      <c r="BD81" s="56">
        <f t="shared" si="20"/>
        <v>-0.14651505730530473</v>
      </c>
    </row>
    <row r="82" spans="1:56" x14ac:dyDescent="0.3">
      <c r="B82" s="14"/>
    </row>
    <row r="84" spans="1:56" x14ac:dyDescent="0.3">
      <c r="A84" s="117"/>
      <c r="B84" s="116"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21"/>
      <c r="B85" s="149" t="s">
        <v>321</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7" t="s">
        <v>298</v>
      </c>
      <c r="B86" s="4" t="s">
        <v>210</v>
      </c>
      <c r="D86" s="4" t="s">
        <v>86</v>
      </c>
      <c r="E86" s="44">
        <v>527</v>
      </c>
      <c r="F86" s="44">
        <v>527</v>
      </c>
      <c r="G86" s="44">
        <v>527</v>
      </c>
      <c r="H86" s="44">
        <v>527</v>
      </c>
      <c r="I86" s="44">
        <v>527</v>
      </c>
      <c r="J86" s="44">
        <v>527</v>
      </c>
      <c r="K86" s="44">
        <v>527</v>
      </c>
      <c r="L86" s="44">
        <v>527</v>
      </c>
      <c r="M86" s="44">
        <v>527</v>
      </c>
      <c r="N86" s="44">
        <v>527</v>
      </c>
      <c r="O86" s="44">
        <v>527</v>
      </c>
      <c r="P86" s="44">
        <v>527</v>
      </c>
      <c r="Q86" s="44">
        <v>527</v>
      </c>
      <c r="R86" s="44">
        <v>527</v>
      </c>
      <c r="S86" s="44">
        <v>527</v>
      </c>
      <c r="T86" s="44">
        <v>527</v>
      </c>
      <c r="U86" s="44">
        <v>527</v>
      </c>
      <c r="V86" s="44">
        <v>527</v>
      </c>
      <c r="W86" s="44">
        <v>527</v>
      </c>
      <c r="X86" s="44">
        <v>527</v>
      </c>
      <c r="Y86" s="44">
        <v>527</v>
      </c>
      <c r="Z86" s="44">
        <v>527</v>
      </c>
      <c r="AA86" s="44">
        <v>527</v>
      </c>
      <c r="AB86" s="44">
        <v>527</v>
      </c>
      <c r="AC86" s="44">
        <v>527</v>
      </c>
      <c r="AD86" s="44">
        <v>527</v>
      </c>
      <c r="AE86" s="44">
        <v>527</v>
      </c>
      <c r="AF86" s="44">
        <v>527</v>
      </c>
      <c r="AG86" s="44">
        <v>527</v>
      </c>
      <c r="AH86" s="44">
        <v>527</v>
      </c>
      <c r="AI86" s="44">
        <v>527</v>
      </c>
      <c r="AJ86" s="44">
        <v>527</v>
      </c>
      <c r="AK86" s="44">
        <v>527</v>
      </c>
      <c r="AL86" s="44">
        <v>527</v>
      </c>
      <c r="AM86" s="44">
        <v>527</v>
      </c>
      <c r="AN86" s="44">
        <v>527</v>
      </c>
      <c r="AO86" s="44">
        <v>527</v>
      </c>
      <c r="AP86" s="44">
        <v>527</v>
      </c>
      <c r="AQ86" s="44">
        <v>527</v>
      </c>
      <c r="AR86" s="44">
        <v>527</v>
      </c>
      <c r="AS86" s="44">
        <v>527</v>
      </c>
      <c r="AT86" s="44">
        <v>527</v>
      </c>
      <c r="AU86" s="44">
        <v>527</v>
      </c>
      <c r="AV86" s="44">
        <v>527</v>
      </c>
      <c r="AW86" s="44">
        <v>527</v>
      </c>
      <c r="AX86" s="44">
        <v>527</v>
      </c>
      <c r="AY86" s="44">
        <v>527</v>
      </c>
      <c r="AZ86" s="44">
        <v>527</v>
      </c>
      <c r="BA86" s="44">
        <v>527</v>
      </c>
      <c r="BB86" s="44">
        <v>527</v>
      </c>
      <c r="BC86" s="44">
        <v>527</v>
      </c>
      <c r="BD86" s="44">
        <v>527</v>
      </c>
    </row>
    <row r="87" spans="1:56" x14ac:dyDescent="0.3">
      <c r="A87" s="197"/>
      <c r="B87" s="4" t="s">
        <v>211</v>
      </c>
      <c r="D87" s="4" t="s">
        <v>88</v>
      </c>
      <c r="E87" s="35">
        <f>E86*'[1]Fixed data'!H$12</f>
        <v>265.00036900000003</v>
      </c>
      <c r="F87" s="35">
        <f>F86*'[1]Fixed data'!I$12</f>
        <v>257.36124050000006</v>
      </c>
      <c r="G87" s="35">
        <f>G86*'[1]Fixed data'!J$12</f>
        <v>249.72211200000007</v>
      </c>
      <c r="H87" s="35">
        <f>H86*'[1]Fixed data'!K$12</f>
        <v>242.08298350000007</v>
      </c>
      <c r="I87" s="35">
        <f>I86*'[1]Fixed data'!L$12</f>
        <v>234.44385500000007</v>
      </c>
      <c r="J87" s="35">
        <f>J86*'[1]Fixed data'!M$12</f>
        <v>226.80472650000007</v>
      </c>
      <c r="K87" s="35">
        <f>K86*'[1]Fixed data'!N$12</f>
        <v>219.16559800000007</v>
      </c>
      <c r="L87" s="35">
        <f>L86*'[1]Fixed data'!O$12</f>
        <v>211.52646950000008</v>
      </c>
      <c r="M87" s="35">
        <f>M86*'[1]Fixed data'!P$12</f>
        <v>203.88734100000008</v>
      </c>
      <c r="N87" s="35">
        <f>N86*'[1]Fixed data'!Q$12</f>
        <v>196.24821250000008</v>
      </c>
      <c r="O87" s="35">
        <f>O86*'[1]Fixed data'!R$12</f>
        <v>188.60908400000008</v>
      </c>
      <c r="P87" s="35">
        <f>P86*'[1]Fixed data'!S$12</f>
        <v>180.96995550000008</v>
      </c>
      <c r="Q87" s="35">
        <f>Q86*'[1]Fixed data'!T$12</f>
        <v>173.33082700000008</v>
      </c>
      <c r="R87" s="35">
        <f>R86*'[1]Fixed data'!U$12</f>
        <v>165.69169850000009</v>
      </c>
      <c r="S87" s="35">
        <f>S86*'[1]Fixed data'!V$12</f>
        <v>158.05257000000009</v>
      </c>
      <c r="T87" s="35">
        <f>T86*'[1]Fixed data'!W$12</f>
        <v>150.41344150000009</v>
      </c>
      <c r="U87" s="35">
        <f>U86*'[1]Fixed data'!X$12</f>
        <v>142.77431300000009</v>
      </c>
      <c r="V87" s="35">
        <f>V86*'[1]Fixed data'!Y$12</f>
        <v>135.13518450000009</v>
      </c>
      <c r="W87" s="35">
        <f>W86*'[1]Fixed data'!Z$12</f>
        <v>127.49605600000012</v>
      </c>
      <c r="X87" s="35">
        <f>X86*'[1]Fixed data'!AA$12</f>
        <v>119.85692750000013</v>
      </c>
      <c r="Y87" s="35">
        <f>Y86*'[1]Fixed data'!AB$12</f>
        <v>112.21779900000013</v>
      </c>
      <c r="Z87" s="35">
        <f>Z86*'[1]Fixed data'!AC$12</f>
        <v>104.57867050000013</v>
      </c>
      <c r="AA87" s="35">
        <f>AA86*'[1]Fixed data'!AD$12</f>
        <v>96.939542000000131</v>
      </c>
      <c r="AB87" s="35">
        <f>AB86*'[1]Fixed data'!AE$12</f>
        <v>89.300413500000133</v>
      </c>
      <c r="AC87" s="35">
        <f>AC86*'[1]Fixed data'!AF$12</f>
        <v>81.661285000000134</v>
      </c>
      <c r="AD87" s="35">
        <f>AD86*'[1]Fixed data'!AG$12</f>
        <v>74.022156500000136</v>
      </c>
      <c r="AE87" s="35">
        <f>AE86*'[1]Fixed data'!AH$12</f>
        <v>66.383028000000138</v>
      </c>
      <c r="AF87" s="35">
        <f>AF86*'[1]Fixed data'!AI$12</f>
        <v>58.74389950000014</v>
      </c>
      <c r="AG87" s="35">
        <f>AG86*'[1]Fixed data'!AJ$12</f>
        <v>51.104771000000135</v>
      </c>
      <c r="AH87" s="35">
        <f>AH86*'[1]Fixed data'!AK$12</f>
        <v>43.465642500000129</v>
      </c>
      <c r="AI87" s="35">
        <f>AI86*'[1]Fixed data'!AL$12</f>
        <v>35.826514000000124</v>
      </c>
      <c r="AJ87" s="35">
        <f>AJ86*'[1]Fixed data'!AM$12</f>
        <v>28.187385500000129</v>
      </c>
      <c r="AK87" s="35">
        <f>AK86*'[1]Fixed data'!AN$12</f>
        <v>20.548257000000127</v>
      </c>
      <c r="AL87" s="35">
        <f>AL86*'[1]Fixed data'!AO$12</f>
        <v>12.909128500000127</v>
      </c>
      <c r="AM87" s="35">
        <f>AM86*'[1]Fixed data'!AP$12</f>
        <v>5.2700000000000005</v>
      </c>
      <c r="AN87" s="35">
        <f>AN86*'[1]Fixed data'!AQ$12</f>
        <v>5.2700000000000005</v>
      </c>
      <c r="AO87" s="35">
        <f>AO86*'[1]Fixed data'!AR$12</f>
        <v>5.2700000000000005</v>
      </c>
      <c r="AP87" s="35">
        <f>AP86*'[1]Fixed data'!AS$12</f>
        <v>5.2700000000000005</v>
      </c>
      <c r="AQ87" s="35">
        <f>AQ86*'[1]Fixed data'!AT$12</f>
        <v>5.2700000000000005</v>
      </c>
      <c r="AR87" s="35">
        <f>AR86*'[1]Fixed data'!AU$12</f>
        <v>5.2700000000000005</v>
      </c>
      <c r="AS87" s="35">
        <f>AS86*'[1]Fixed data'!AV$12</f>
        <v>5.2700000000000005</v>
      </c>
      <c r="AT87" s="35">
        <f>AT86*'[1]Fixed data'!AW$12</f>
        <v>5.2700000000000005</v>
      </c>
      <c r="AU87" s="35">
        <f>AU86*'[1]Fixed data'!AX$12</f>
        <v>5.2700000000000005</v>
      </c>
      <c r="AV87" s="35">
        <f>AV86*'[1]Fixed data'!AY$12</f>
        <v>5.2700000000000005</v>
      </c>
      <c r="AW87" s="35">
        <f>AW86*'[1]Fixed data'!AZ$12</f>
        <v>5.2700000000000005</v>
      </c>
      <c r="AX87" s="35">
        <f>AX86*'[1]Fixed data'!BA$12</f>
        <v>5.2700000000000005</v>
      </c>
      <c r="AY87" s="35">
        <f>AY86*'[1]Fixed data'!BB$12</f>
        <v>5.2700000000000005</v>
      </c>
      <c r="AZ87" s="35">
        <f>AZ86*'[1]Fixed data'!BC$12</f>
        <v>5.2700000000000005</v>
      </c>
      <c r="BA87" s="35">
        <f>BA86*'[1]Fixed data'!BD$12</f>
        <v>5.2700000000000005</v>
      </c>
      <c r="BB87" s="35">
        <f>BB86*'[1]Fixed data'!BE$12</f>
        <v>5.2700000000000005</v>
      </c>
      <c r="BC87" s="35">
        <f>BC86*'[1]Fixed data'!BF$12</f>
        <v>5.2700000000000005</v>
      </c>
      <c r="BD87" s="35">
        <f>BD86*'[1]Fixed data'!BG$12</f>
        <v>5.2700000000000005</v>
      </c>
    </row>
    <row r="88" spans="1:56" ht="12.75" customHeight="1" x14ac:dyDescent="0.3">
      <c r="A88" s="197"/>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7"/>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7"/>
      <c r="B90" s="4" t="s">
        <v>331</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7"/>
      <c r="B91" s="4" t="s">
        <v>332</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7"/>
      <c r="B92" s="4" t="s">
        <v>333</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7"/>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15"/>
    </row>
    <row r="95" spans="1:56" ht="16.5" x14ac:dyDescent="0.3">
      <c r="A95" s="86"/>
      <c r="C95" s="15"/>
    </row>
    <row r="96" spans="1:56" ht="16.5" x14ac:dyDescent="0.3">
      <c r="A96" s="86">
        <v>1</v>
      </c>
      <c r="B96" s="4" t="s">
        <v>334</v>
      </c>
    </row>
    <row r="97" spans="1:3" s="4" customFormat="1" x14ac:dyDescent="0.3">
      <c r="B97" s="70" t="s">
        <v>153</v>
      </c>
    </row>
    <row r="98" spans="1:3" s="4" customFormat="1" x14ac:dyDescent="0.3">
      <c r="B98" s="4" t="s">
        <v>318</v>
      </c>
    </row>
    <row r="99" spans="1:3" s="4" customFormat="1" x14ac:dyDescent="0.3">
      <c r="B99" s="4" t="s">
        <v>336</v>
      </c>
    </row>
    <row r="100" spans="1:3" s="4" customFormat="1" ht="16.5" x14ac:dyDescent="0.3">
      <c r="A100" s="86">
        <v>2</v>
      </c>
      <c r="B100" s="70" t="s">
        <v>152</v>
      </c>
    </row>
    <row r="105" spans="1:3" s="4" customFormat="1" x14ac:dyDescent="0.3">
      <c r="C105" s="15"/>
    </row>
    <row r="170" spans="2:2" s="4" customFormat="1" x14ac:dyDescent="0.3">
      <c r="B170" s="4" t="s">
        <v>196</v>
      </c>
    </row>
    <row r="171" spans="2:2" s="4" customFormat="1" x14ac:dyDescent="0.3">
      <c r="B171" s="4" t="s">
        <v>195</v>
      </c>
    </row>
    <row r="172" spans="2:2" s="4" customFormat="1" x14ac:dyDescent="0.3">
      <c r="B172" s="4" t="s">
        <v>319</v>
      </c>
    </row>
    <row r="173" spans="2:2" s="4" customFormat="1" x14ac:dyDescent="0.3">
      <c r="B173" s="4" t="s">
        <v>156</v>
      </c>
    </row>
    <row r="174" spans="2:2" s="4" customFormat="1" x14ac:dyDescent="0.3">
      <c r="B174" s="4" t="s">
        <v>157</v>
      </c>
    </row>
    <row r="175" spans="2:2" s="4" customFormat="1" x14ac:dyDescent="0.3">
      <c r="B175" s="4" t="s">
        <v>158</v>
      </c>
    </row>
    <row r="176" spans="2:2" s="4" customFormat="1" x14ac:dyDescent="0.3">
      <c r="B176" s="4" t="s">
        <v>159</v>
      </c>
    </row>
    <row r="177" spans="2:2" s="4" customFormat="1" x14ac:dyDescent="0.3">
      <c r="B177" s="4" t="s">
        <v>160</v>
      </c>
    </row>
    <row r="178" spans="2:2" s="4" customFormat="1" x14ac:dyDescent="0.3">
      <c r="B178" s="4" t="s">
        <v>161</v>
      </c>
    </row>
    <row r="179" spans="2:2" s="4" customFormat="1" x14ac:dyDescent="0.3">
      <c r="B179" s="4" t="s">
        <v>162</v>
      </c>
    </row>
    <row r="180" spans="2:2" s="4" customFormat="1" x14ac:dyDescent="0.3">
      <c r="B180" s="4" t="s">
        <v>163</v>
      </c>
    </row>
    <row r="181" spans="2:2" s="4" customFormat="1" x14ac:dyDescent="0.3">
      <c r="B181" s="4" t="s">
        <v>164</v>
      </c>
    </row>
    <row r="182" spans="2:2" s="4" customFormat="1" x14ac:dyDescent="0.3">
      <c r="B182" s="4" t="s">
        <v>197</v>
      </c>
    </row>
    <row r="183" spans="2:2" s="4" customFormat="1" x14ac:dyDescent="0.3">
      <c r="B183" s="4" t="s">
        <v>165</v>
      </c>
    </row>
    <row r="184" spans="2:2" s="4" customFormat="1" x14ac:dyDescent="0.3">
      <c r="B184" s="4" t="s">
        <v>166</v>
      </c>
    </row>
    <row r="185" spans="2:2" s="4" customFormat="1" x14ac:dyDescent="0.3">
      <c r="B185" s="4" t="s">
        <v>167</v>
      </c>
    </row>
    <row r="186" spans="2:2" s="4" customFormat="1" x14ac:dyDescent="0.3">
      <c r="B186" s="4" t="s">
        <v>168</v>
      </c>
    </row>
    <row r="187" spans="2:2" s="4" customFormat="1" x14ac:dyDescent="0.3">
      <c r="B187" s="4" t="s">
        <v>169</v>
      </c>
    </row>
    <row r="188" spans="2:2" s="4" customFormat="1" x14ac:dyDescent="0.3">
      <c r="B188" s="4" t="s">
        <v>170</v>
      </c>
    </row>
    <row r="189" spans="2:2" s="4" customFormat="1" x14ac:dyDescent="0.3">
      <c r="B189" s="4" t="s">
        <v>171</v>
      </c>
    </row>
    <row r="190" spans="2:2" s="4" customFormat="1" x14ac:dyDescent="0.3">
      <c r="B190" s="4" t="s">
        <v>172</v>
      </c>
    </row>
    <row r="191" spans="2:2" s="4" customFormat="1" x14ac:dyDescent="0.3">
      <c r="B191" s="4" t="s">
        <v>173</v>
      </c>
    </row>
    <row r="192" spans="2:2" s="4" customFormat="1" x14ac:dyDescent="0.3">
      <c r="B192" s="4" t="s">
        <v>198</v>
      </c>
    </row>
    <row r="193" spans="2:2" s="4" customFormat="1" x14ac:dyDescent="0.3">
      <c r="B193" s="4" t="s">
        <v>199</v>
      </c>
    </row>
    <row r="194" spans="2:2" s="4" customFormat="1" x14ac:dyDescent="0.3">
      <c r="B194" s="4" t="s">
        <v>174</v>
      </c>
    </row>
    <row r="195" spans="2:2" s="4" customFormat="1" x14ac:dyDescent="0.3">
      <c r="B195" s="4" t="s">
        <v>175</v>
      </c>
    </row>
    <row r="196" spans="2:2" s="4" customFormat="1" x14ac:dyDescent="0.3">
      <c r="B196" s="4" t="s">
        <v>176</v>
      </c>
    </row>
    <row r="197" spans="2:2" s="4" customFormat="1" x14ac:dyDescent="0.3">
      <c r="B197" s="4" t="s">
        <v>177</v>
      </c>
    </row>
    <row r="198" spans="2:2" s="4" customFormat="1" x14ac:dyDescent="0.3">
      <c r="B198" s="4" t="s">
        <v>178</v>
      </c>
    </row>
    <row r="199" spans="2:2" s="4" customFormat="1" x14ac:dyDescent="0.3">
      <c r="B199" s="4" t="s">
        <v>179</v>
      </c>
    </row>
    <row r="200" spans="2:2" s="4" customFormat="1" x14ac:dyDescent="0.3">
      <c r="B200" s="4" t="s">
        <v>180</v>
      </c>
    </row>
    <row r="201" spans="2:2" s="4" customFormat="1" x14ac:dyDescent="0.3">
      <c r="B201" s="4" t="s">
        <v>181</v>
      </c>
    </row>
    <row r="202" spans="2:2" s="4" customFormat="1" x14ac:dyDescent="0.3">
      <c r="B202" s="4" t="s">
        <v>182</v>
      </c>
    </row>
    <row r="203" spans="2:2" s="4" customFormat="1" x14ac:dyDescent="0.3">
      <c r="B203" s="4" t="s">
        <v>183</v>
      </c>
    </row>
    <row r="204" spans="2:2" s="4" customFormat="1" x14ac:dyDescent="0.3">
      <c r="B204" s="4" t="s">
        <v>184</v>
      </c>
    </row>
    <row r="205" spans="2:2" s="4" customFormat="1" x14ac:dyDescent="0.3">
      <c r="B205" s="4" t="s">
        <v>185</v>
      </c>
    </row>
    <row r="206" spans="2:2" s="4" customFormat="1" x14ac:dyDescent="0.3">
      <c r="B206" s="4" t="s">
        <v>186</v>
      </c>
    </row>
    <row r="207" spans="2:2" s="4" customFormat="1" x14ac:dyDescent="0.3">
      <c r="B207" s="4" t="s">
        <v>187</v>
      </c>
    </row>
    <row r="208" spans="2:2" s="4" customFormat="1" x14ac:dyDescent="0.3">
      <c r="B208" s="4" t="s">
        <v>188</v>
      </c>
    </row>
    <row r="209" spans="2:2" s="4" customFormat="1" x14ac:dyDescent="0.3">
      <c r="B209" s="4" t="s">
        <v>189</v>
      </c>
    </row>
    <row r="210" spans="2:2" s="4" customFormat="1" x14ac:dyDescent="0.3">
      <c r="B210" s="4" t="s">
        <v>190</v>
      </c>
    </row>
    <row r="211" spans="2:2" s="4" customFormat="1" x14ac:dyDescent="0.3">
      <c r="B211" s="4" t="s">
        <v>191</v>
      </c>
    </row>
    <row r="212" spans="2:2" s="4" customFormat="1" x14ac:dyDescent="0.3">
      <c r="B212" s="4" t="s">
        <v>192</v>
      </c>
    </row>
    <row r="213" spans="2:2" s="4" customFormat="1" x14ac:dyDescent="0.3">
      <c r="B213" s="4" t="s">
        <v>193</v>
      </c>
    </row>
    <row r="214" spans="2:2" s="4" customFormat="1" x14ac:dyDescent="0.3">
      <c r="B214" s="4" t="s">
        <v>194</v>
      </c>
    </row>
  </sheetData>
  <mergeCells count="4">
    <mergeCell ref="A13:A18"/>
    <mergeCell ref="A19:A25"/>
    <mergeCell ref="A65:A76"/>
    <mergeCell ref="A86:A93"/>
  </mergeCells>
  <dataValidations count="2">
    <dataValidation type="list" allowBlank="1" showInputMessage="1" showErrorMessage="1" sqref="B13">
      <formula1>$B$170:$B$214</formula1>
    </dataValidation>
    <dataValidation type="list" allowBlank="1" showInputMessage="1" showErrorMessage="1" sqref="B14: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documentManagement>
    <_Status xmlns="http://schemas.microsoft.com/sharepoint/v3/fields">Draft</_Status>
    <Classification xmlns="eecedeb9-13b3-4e62-b003-046c92e1668a">Protect</Classification>
    <Organisation xmlns="eecedeb9-13b3-4e62-b003-046c92e1668a">Choose an Organisation</Organisation>
    <Descriptor xmlns="eecedeb9-13b3-4e62-b003-046c92e1668a" xsi:nil="true"/>
    <Applicable_x0020_Start_x0020_Date xmlns="eecedeb9-13b3-4e62-b003-046c92e1668a">2012-03-22T00:00:00+00:00</Applicable_x0020_Start_x0020_Date>
    <Applicable_x0020_Duration xmlns="eecedeb9-13b3-4e62-b003-046c92e1668a">-</Applicable_x0020_Duration>
  </documentManagement>
</p:properties>
</file>

<file path=customXml/item2.xml><?xml version="1.0" encoding="utf-8"?>
<sisl xmlns:xsd="http://www.w3.org/2001/XMLSchema" xmlns:xsi="http://www.w3.org/2001/XMLSchema-instance" xmlns="http://www.boldonjames.com/2008/01/sie/internal/label" sislVersion="0" policy="973096ae-7329-4b3b-9368-47aeba6959e1"/>
</file>

<file path=customXml/item3.xml><?xml version="1.0" encoding="utf-8"?>
<ct:contentTypeSchema xmlns:ct="http://schemas.microsoft.com/office/2006/metadata/contentType" xmlns:ma="http://schemas.microsoft.com/office/2006/metadata/properties/metaAttributes" ct:_="" ma:_="" ma:contentTypeName="Analysis" ma:contentTypeID="0x0101004C9F495A7355574383679A0A27B2912100DE5CF8977757374FA5ABDEB211CD5278" ma:contentTypeVersion="0" ma:contentTypeDescription="This is used to create spreadsheets" ma:contentTypeScope="" ma:versionID="3102ecac90e16efc9cabe7363fb2dd33">
  <xsd:schema xmlns:xsd="http://www.w3.org/2001/XMLSchema" xmlns:xs="http://www.w3.org/2001/XMLSchema" xmlns:p="http://schemas.microsoft.com/office/2006/metadata/properties" xmlns:ns2="eecedeb9-13b3-4e62-b003-046c92e1668a" xmlns:ns3="http://schemas.microsoft.com/sharepoint/v3/fields" targetNamespace="http://schemas.microsoft.com/office/2006/metadata/properties" ma:root="true" ma:fieldsID="f5b47ca95b2d3c08328e6236d5ec7486" ns2:_="" ns3:_="">
    <xsd:import namespace="eecedeb9-13b3-4e62-b003-046c92e1668a"/>
    <xsd:import namespace="http://schemas.microsoft.com/sharepoint/v3/fields"/>
    <xsd:element name="properties">
      <xsd:complexType>
        <xsd:sequence>
          <xsd:element name="documentManagement">
            <xsd:complexType>
              <xsd:all>
                <xsd:element ref="ns2:Applicable_x0020_Start_x0020_Date" minOccurs="0"/>
                <xsd:element ref="ns2:Applicable_x0020_Duration" minOccurs="0"/>
                <xsd:element ref="ns2:Organisation" minOccurs="0"/>
                <xsd:element ref="ns3:_Status" minOccurs="0"/>
                <xsd:element ref="ns2:Classification"/>
                <xsd:element ref="ns2: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cedeb9-13b3-4e62-b003-046c92e1668a" elementFormDefault="qualified">
    <xsd:import namespace="http://schemas.microsoft.com/office/2006/documentManagement/types"/>
    <xsd:import namespace="http://schemas.microsoft.com/office/infopath/2007/PartnerControls"/>
    <xsd:element name="Applicable_x0020_Start_x0020_Date" ma:index="8" nillable="true" ma:displayName="Applicable Start Date" ma:default="[today]" ma:description="The Starting Date for the work - format is DD/MM/YYYY" ma:format="DateOnly" ma:internalName="Applicable_x0020_Start_x0020_Date">
      <xsd:simpleType>
        <xsd:restriction base="dms:DateTime"/>
      </xsd:simpleType>
    </xsd:element>
    <xsd:element name="Applicable_x0020_Duration" ma:index="9" nillable="true" ma:displayName="Applicable Duration" ma:default="-" ma:description="For how long is this document applicable, from the Applicable Start Date?" ma:format="Dropdown" ma:internalName="Applicable_x0020_Duration">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10"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69773578-b348-4185-91b0-0c3a7eda8d2a" ContentTypeId="0x0101004C9F495A7355574383679A0A27B2912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9107C5-B401-4A16-BB12-3D243B9D13F0}">
  <ds:schemaRefs>
    <ds:schemaRef ds:uri="http://purl.org/dc/elements/1.1/"/>
    <ds:schemaRef ds:uri="http://purl.org/dc/dcmitype/"/>
    <ds:schemaRef ds:uri="http://purl.org/dc/terms/"/>
    <ds:schemaRef ds:uri="http://schemas.microsoft.com/office/2006/metadata/properties"/>
    <ds:schemaRef ds:uri="http://schemas.openxmlformats.org/package/2006/metadata/core-properties"/>
    <ds:schemaRef ds:uri="eecedeb9-13b3-4e62-b003-046c92e1668a"/>
    <ds:schemaRef ds:uri="http://www.w3.org/XML/1998/namespace"/>
    <ds:schemaRef ds:uri="http://schemas.microsoft.com/office/2006/documentManagement/types"/>
    <ds:schemaRef ds:uri="http://schemas.microsoft.com/office/infopath/2007/PartnerControls"/>
    <ds:schemaRef ds:uri="http://schemas.microsoft.com/sharepoint/v3/fields"/>
  </ds:schemaRefs>
</ds:datastoreItem>
</file>

<file path=customXml/itemProps2.xml><?xml version="1.0" encoding="utf-8"?>
<ds:datastoreItem xmlns:ds="http://schemas.openxmlformats.org/officeDocument/2006/customXml" ds:itemID="{14D21A3F-B168-4A19-A8AB-076E2A751B78}">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ACB017AB-6E6E-4303-B360-42EE484F6D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73A98F7-135B-451E-8554-F7DFAF611249}">
  <ds:schemaRefs>
    <ds:schemaRef ds:uri="Microsoft.SharePoint.Taxonomy.ContentTypeSync"/>
  </ds:schemaRefs>
</ds:datastoreItem>
</file>

<file path=customXml/itemProps5.xml><?xml version="1.0" encoding="utf-8"?>
<ds:datastoreItem xmlns:ds="http://schemas.openxmlformats.org/officeDocument/2006/customXml" ds:itemID="{7C58A75D-656D-45CC-B1DE-AB2438CDD4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version control</vt:lpstr>
      <vt:lpstr>Guidance</vt:lpstr>
      <vt:lpstr>Option summary</vt:lpstr>
      <vt:lpstr>Fixed data</vt:lpstr>
      <vt:lpstr>Baseline scenario</vt:lpstr>
      <vt:lpstr>Workings baseline</vt:lpstr>
      <vt:lpstr>Option 1</vt:lpstr>
      <vt:lpstr>Workings 1</vt:lpstr>
      <vt:lpstr>Option 2</vt:lpstr>
      <vt:lpstr>Workings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Steele Alistair</cp:lastModifiedBy>
  <cp:lastPrinted>2013-03-27T15:33:01Z</cp:lastPrinted>
  <dcterms:created xsi:type="dcterms:W3CDTF">2012-02-15T20:11:21Z</dcterms:created>
  <dcterms:modified xsi:type="dcterms:W3CDTF">2016-07-26T11:05:09Z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0x0101004C9F495A7355574383679A0A27B2912100DE5CF8977757374FA5ABDEB211CD5278</vt:lpwstr>
  </property>
  <property fmtid="{D5CDD505-2E9C-101B-9397-08002B2CF9AE}" pid="3" name="Select Content Type Above">
    <vt:lpwstr/>
  </property>
  <property fmtid="{D5CDD505-2E9C-101B-9397-08002B2CF9AE}" pid="4" name="Order">
    <vt:r8>558900</vt:r8>
  </property>
  <property fmtid="{D5CDD505-2E9C-101B-9397-08002B2CF9AE}" pid="5" name="Applicable Start Date">
    <vt:filetime>2012-03-22T00:00:00Z</vt:filetime>
  </property>
  <property fmtid="{D5CDD505-2E9C-101B-9397-08002B2CF9AE}" pid="6" name="From">
    <vt:lpwstr/>
  </property>
  <property fmtid="{D5CDD505-2E9C-101B-9397-08002B2CF9AE}" pid="7" name="Project Sponsor">
    <vt:lpwstr/>
  </property>
  <property fmtid="{D5CDD505-2E9C-101B-9397-08002B2CF9AE}" pid="8" name="BCC">
    <vt:lpwstr/>
  </property>
  <property fmtid="{D5CDD505-2E9C-101B-9397-08002B2CF9AE}" pid="9" name="xd_ProgID">
    <vt:lpwstr/>
  </property>
  <property fmtid="{D5CDD505-2E9C-101B-9397-08002B2CF9AE}" pid="10" name="_Version">
    <vt:lpwstr/>
  </property>
  <property fmtid="{D5CDD505-2E9C-101B-9397-08002B2CF9AE}" pid="11" name="Project Manager">
    <vt:lpwstr/>
  </property>
  <property fmtid="{D5CDD505-2E9C-101B-9397-08002B2CF9AE}" pid="12" name="Ref No">
    <vt:lpwstr/>
  </property>
  <property fmtid="{D5CDD505-2E9C-101B-9397-08002B2CF9AE}" pid="13" name="Applicable Duration">
    <vt:lpwstr>-</vt:lpwstr>
  </property>
  <property fmtid="{D5CDD505-2E9C-101B-9397-08002B2CF9AE}" pid="14" name="Project Name">
    <vt:lpwstr/>
  </property>
  <property fmtid="{D5CDD505-2E9C-101B-9397-08002B2CF9AE}" pid="15" name="Project Owner">
    <vt:lpwstr/>
  </property>
  <property fmtid="{D5CDD505-2E9C-101B-9397-08002B2CF9AE}" pid="16" name="TemplateUrl">
    <vt:lpwstr/>
  </property>
  <property fmtid="{D5CDD505-2E9C-101B-9397-08002B2CF9AE}" pid="17" name="CC">
    <vt:lpwstr/>
  </property>
  <property fmtid="{D5CDD505-2E9C-101B-9397-08002B2CF9AE}" pid="18" name="DLCPolicyLabelLock">
    <vt:lpwstr/>
  </property>
  <property fmtid="{D5CDD505-2E9C-101B-9397-08002B2CF9AE}" pid="19" name="To">
    <vt:lpwstr/>
  </property>
  <property fmtid="{D5CDD505-2E9C-101B-9397-08002B2CF9AE}" pid="20" name="::">
    <vt:lpwstr/>
  </property>
  <property fmtid="{D5CDD505-2E9C-101B-9397-08002B2CF9AE}" pid="21" name="Attach Count">
    <vt:lpwstr/>
  </property>
  <property fmtid="{D5CDD505-2E9C-101B-9397-08002B2CF9AE}" pid="22" name=":">
    <vt:lpwstr/>
  </property>
  <property fmtid="{D5CDD505-2E9C-101B-9397-08002B2CF9AE}" pid="23" name="Importance">
    <vt:lpwstr/>
  </property>
  <property fmtid="{D5CDD505-2E9C-101B-9397-08002B2CF9AE}" pid="24" name="DLCPolicyLabelClientValue">
    <vt:lpwstr>Version : {_UIVersionString}</vt:lpwstr>
  </property>
  <property fmtid="{D5CDD505-2E9C-101B-9397-08002B2CF9AE}" pid="25" name="Recipient">
    <vt:lpwstr/>
  </property>
  <property fmtid="{D5CDD505-2E9C-101B-9397-08002B2CF9AE}" pid="26" name="docIndexRef">
    <vt:lpwstr>86ccf202-007b-43da-b6e3-b8dc6001f9f0</vt:lpwstr>
  </property>
  <property fmtid="{D5CDD505-2E9C-101B-9397-08002B2CF9AE}" pid="27" name="bjDocumentSecurityLabel">
    <vt:lpwstr>This item has no classification</vt:lpwstr>
  </property>
  <property fmtid="{D5CDD505-2E9C-101B-9397-08002B2CF9AE}" pid="28" name="bjSaver">
    <vt:lpwstr>QDE20v0WTzw7BgP6OxbUQgiz0ASn+HaD</vt:lpwstr>
  </property>
</Properties>
</file>